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dia/image5.png" ContentType="image/png"/>
  <Override PartName="/xl/comments1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Übersicht" sheetId="1" state="visible" r:id="rId2"/>
    <sheet name="Anträge" sheetId="2" state="visible" r:id="rId3"/>
  </sheets>
  <definedNames>
    <definedName function="false" hidden="false" localSheetId="0" name="_xlnm.Print_Area" vbProcedure="false">Übersicht!$A$1:$F$26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0" authorId="0">
      <text>
        <r>
          <rPr>
            <sz val="11"/>
            <color rgb="FF000000"/>
            <rFont val="Calibri"/>
            <family val="2"/>
            <charset val="1"/>
          </rPr>
          <t xml:space="preserve">Comment:
    Summe im Haushaltsplan nachschauen</t>
        </r>
      </text>
    </comment>
    <comment ref="E10" authorId="0">
      <text>
        <r>
          <rPr>
            <sz val="11"/>
            <color rgb="FF000000"/>
            <rFont val="Calibri"/>
            <family val="2"/>
            <charset val="1"/>
          </rPr>
          <t xml:space="preserve">Comment:
    Summe im Haushaltsplan nachschauen</t>
        </r>
      </text>
    </comment>
  </commentList>
</comments>
</file>

<file path=xl/sharedStrings.xml><?xml version="1.0" encoding="utf-8"?>
<sst xmlns="http://schemas.openxmlformats.org/spreadsheetml/2006/main" count="332" uniqueCount="185">
  <si>
    <t xml:space="preserve">Haushaltsausschuss des 79. Studierendenparlaments der CAU zu Kiel</t>
  </si>
  <si>
    <t xml:space="preserve">aktueller Stand der Titel "681 01 00 Zuschüsse für studentische Aktivitäten"</t>
  </si>
  <si>
    <t xml:space="preserve">und "981 02 00 Zuschüsse für besondere Fachschaftsaktivitäten"</t>
  </si>
  <si>
    <t xml:space="preserve">Stand: 01.08.2018</t>
  </si>
  <si>
    <t xml:space="preserve">Titel 681 01 00</t>
  </si>
  <si>
    <t xml:space="preserve">Titel 981 02 00</t>
  </si>
  <si>
    <t xml:space="preserve">Budget verblieben</t>
  </si>
  <si>
    <t xml:space="preserve">Budget gebunden</t>
  </si>
  <si>
    <t xml:space="preserve">Budget ausgegeben</t>
  </si>
  <si>
    <t xml:space="preserve">Finanz- und Reisekostenanträge im Haushaltsjahr 2022/2023</t>
  </si>
  <si>
    <t xml:space="preserve">Antrags-nummer</t>
  </si>
  <si>
    <t xml:space="preserve">Antragsart</t>
  </si>
  <si>
    <t xml:space="preserve">Topf</t>
  </si>
  <si>
    <t xml:space="preserve">Antragssteller*in</t>
  </si>
  <si>
    <t xml:space="preserve">Antrags-datum</t>
  </si>
  <si>
    <t xml:space="preserve">Anlass des Antrags</t>
  </si>
  <si>
    <t xml:space="preserve">beantragte Summe</t>
  </si>
  <si>
    <t xml:space="preserve">Vor-schuss</t>
  </si>
  <si>
    <t xml:space="preserve">Abstimmung [Ja/Nein/Enthaltung]</t>
  </si>
  <si>
    <t xml:space="preserve">Vorgeschlagener Betrag des HHA</t>
  </si>
  <si>
    <t xml:space="preserve">Vorschlag: En bloc - Abstimmung</t>
  </si>
  <si>
    <t xml:space="preserve">Status "gebunden"</t>
  </si>
  <si>
    <t xml:space="preserve">Status "aus-gezahlt"</t>
  </si>
  <si>
    <t xml:space="preserve">Aus-zahlungs-datum</t>
  </si>
  <si>
    <t xml:space="preserve">Kommentare [ggf. Auflagen]:</t>
  </si>
  <si>
    <t xml:space="preserve">Protokoll der 2. Sitzung vom 27.09.2022 (18:00-18:50 Uhr); Anwesende: Jonas Schlenz, Janes Schröder, Elisabeth Teichmann, Dieter Hoogestraat, Jan Ole Notzeblum, Lukas Peschke (Finanzreferent)</t>
  </si>
  <si>
    <t xml:space="preserve">80.02.02</t>
  </si>
  <si>
    <t xml:space="preserve">R</t>
  </si>
  <si>
    <t xml:space="preserve">Ariel-Salomon Gutman – FS Zahnmedizin</t>
  </si>
  <si>
    <t xml:space="preserve">BuFaTa Zahnmedizin in Berlin</t>
  </si>
  <si>
    <t xml:space="preserve">N</t>
  </si>
  <si>
    <t xml:space="preserve">0/4/1</t>
  </si>
  <si>
    <t xml:space="preserve">Ja</t>
  </si>
  <si>
    <t xml:space="preserve">FS Zahnmedizin hat den Antrag vorab genehmigt und daher die Aufgabe, die Kosten zu übernehmen. Dazu wurde der Antrag nicht fristgerecht eingereicht. Ebenfalls sind die Fahrtkosten überhöht angegeben.</t>
  </si>
  <si>
    <t xml:space="preserve">80.02.04</t>
  </si>
  <si>
    <t xml:space="preserve">Anna Pardemann</t>
  </si>
  <si>
    <t xml:space="preserve">Teilnahme an der Bundesverbandstagung der Pharmaziestudierenden in Leipzig im SS 22</t>
  </si>
  <si>
    <t xml:space="preserve">0/3/2</t>
  </si>
  <si>
    <t xml:space="preserve">FS Pharmazie hat den Antrag vorab genehmigt und daher die Aufgabe, die Kosten zu übernehmen. Dazu wurde der Antrag nicht fristgerecht eingereicht</t>
  </si>
  <si>
    <t xml:space="preserve">80.02.06</t>
  </si>
  <si>
    <t xml:space="preserve">Romy Plath – FS Ur- und Frühgeschichte</t>
  </si>
  <si>
    <t xml:space="preserve">Internationale FS-Tagung in Innsbruck</t>
  </si>
  <si>
    <t xml:space="preserve">Antrag wurde nicht fristgerecht eingereicht.</t>
  </si>
  <si>
    <t xml:space="preserve">80.02.09</t>
  </si>
  <si>
    <t xml:space="preserve">Remi Kaan Holm</t>
  </si>
  <si>
    <t xml:space="preserve">Mitgliederversammlung der jDPG in Frankfurt</t>
  </si>
  <si>
    <t xml:space="preserve">5/0/0</t>
  </si>
  <si>
    <t xml:space="preserve">80.02.10</t>
  </si>
  <si>
    <t xml:space="preserve">Christina Reiser</t>
  </si>
  <si>
    <t xml:space="preserve">80.02.12</t>
  </si>
  <si>
    <t xml:space="preserve">Karin Hansen – FS Physik</t>
  </si>
  <si>
    <t xml:space="preserve">Reisekosten zur ZaPF in Bochum</t>
  </si>
  <si>
    <t xml:space="preserve">Vertagt</t>
  </si>
  <si>
    <t xml:space="preserve">Antrag wurde vertagt, da Reisekosten von Reisenden einzeln beantragt werden müssen.</t>
  </si>
  <si>
    <t xml:space="preserve">80.02.01</t>
  </si>
  <si>
    <t xml:space="preserve">F</t>
  </si>
  <si>
    <t xml:space="preserve">Ann-Kathrin Brauer – FS Physik</t>
  </si>
  <si>
    <t xml:space="preserve">Zuschuss zur FS-Klausur</t>
  </si>
  <si>
    <t xml:space="preserve">0/5/0</t>
  </si>
  <si>
    <t xml:space="preserve">Nicht förderungswürdig, da hier laufende FS-Arbeit stattfindet. Ebenfalls verfügt die FS Physik über erhebliche Rücklagen, aus denen eine eigene Finanzierung möglich ist.</t>
  </si>
  <si>
    <t xml:space="preserve">80.02.03</t>
  </si>
  <si>
    <t xml:space="preserve"> Jennifer Scherer – FS Ingenieurwissenschaften</t>
  </si>
  <si>
    <t xml:space="preserve">Zuschuss Erstsemesterfahrt nach Maasholm</t>
  </si>
  <si>
    <t xml:space="preserve">Vorbildlich gestellter Antrag</t>
  </si>
  <si>
    <t xml:space="preserve">80.02.05</t>
  </si>
  <si>
    <t xml:space="preserve">Alexander Schulze – FS Agrar/Ökotrophologie</t>
  </si>
  <si>
    <t xml:space="preserve">Zuschuss Jugendherbergekosten Erstsemesterfahrt</t>
  </si>
  <si>
    <t xml:space="preserve">Beantragte Förderung nicht korrekt. Gefördert werden nur 6€ pro Person. Der HHA genehmigt daher nur eine Förderung v. 504€.</t>
  </si>
  <si>
    <t xml:space="preserve">80.02.07</t>
  </si>
  <si>
    <t xml:space="preserve">Business and Finance Club e.V. (HSG)</t>
  </si>
  <si>
    <t xml:space="preserve">Zuschuss Stock-Pitch Wettbewerb in Kiel</t>
  </si>
  <si>
    <t xml:space="preserve">vertagt</t>
  </si>
  <si>
    <t xml:space="preserve">Vertagt, da eine ungenaue Kostenaufstellung eingereicht wurde.</t>
  </si>
  <si>
    <t xml:space="preserve">80.02.08</t>
  </si>
  <si>
    <t xml:space="preserve">Hochschulgruppe AG Milch</t>
  </si>
  <si>
    <t xml:space="preserve">genehmigt d. StuPa</t>
  </si>
  <si>
    <t xml:space="preserve">Der Antrag wurde durch das StuPa genehmigt.</t>
  </si>
  <si>
    <t xml:space="preserve">80.02.11</t>
  </si>
  <si>
    <t xml:space="preserve">FS Sport</t>
  </si>
  <si>
    <t xml:space="preserve">Antrag liegt beim Finanzreferat des AStA und muss noch digitalisiert werden.</t>
  </si>
  <si>
    <t xml:space="preserve">Protokoll der 3. Sitzung vom 12.10.2022 (15:00-16:20Uhr); Anwesende: Jonas Schlenz, Elisabeth Teichmann, Janes Schröder</t>
  </si>
  <si>
    <t xml:space="preserve">80.03.01</t>
  </si>
  <si>
    <t xml:space="preserve">3/0/0</t>
  </si>
  <si>
    <t xml:space="preserve">Fristgerecht eingereicht, 8€ Sitzplatzreservierung wird nicht erstattet.</t>
  </si>
  <si>
    <t xml:space="preserve">80.03.02</t>
  </si>
  <si>
    <t xml:space="preserve">Oskar Lachnit – FS Physik</t>
  </si>
  <si>
    <t xml:space="preserve">80.03.03</t>
  </si>
  <si>
    <t xml:space="preserve">Jolina Pech – FS Physik</t>
  </si>
  <si>
    <t xml:space="preserve">Fristgerecht eingereicht, 4€ Sitzplatzreservierung wird nicht erstattet.</t>
  </si>
  <si>
    <t xml:space="preserve">AStA</t>
  </si>
  <si>
    <t xml:space="preserve">Referat für Kultur</t>
  </si>
  <si>
    <t xml:space="preserve">„Kritischer Semesterstart“ -  Durchführung einer Veranstaltung vor Genehmigung des Referatsplanes</t>
  </si>
  <si>
    <t xml:space="preserve">genehmigt d. AStA</t>
  </si>
  <si>
    <t xml:space="preserve">Durch die Kurzfristigkeit und die Art der Auswahl der Teilnehmenden bestand nicht für alle Hochschulgruppen die Möglichkeit sich an dem Kritischen Semesterstart zu beteiligen. </t>
  </si>
  <si>
    <t xml:space="preserve">Bezüglich Erstemesterfahrten haben wir entschieden, dass im Wintersemester 2022/2023 abweichend von den Zuschussrichtlinien auch Studierende höherer Semester gefördert werden können, sofern aufgrund der Pandemie bisher keine Erstsemesterfahrt für diese angeboten wurde.</t>
  </si>
  <si>
    <t xml:space="preserve">Protokoll der 4. Sitzung vom 9.11.2022 (16:00-17:30Uhr); Anwesende: Jonas Schlenz, Janes Schröder, Dieter Hoogestraat, Jan Ole Notzeblum, Lukas Peschke (Finanzreferent)</t>
  </si>
  <si>
    <t xml:space="preserve">Es soll eine genaue Kostenaufstellung eingeholt werden. Dazu stellt sich die Frage, welche Raumkosten übernommen werden sollen. Hierfür sollen die Gebühren für Räume nach der Gebührenordnung der CAU als Grundlage dienen.</t>
  </si>
  <si>
    <t xml:space="preserve">80.04.01</t>
  </si>
  <si>
    <t xml:space="preserve">Kea Frerichs – HSG Dödel</t>
  </si>
  <si>
    <t xml:space="preserve">Werbung für das erste öffentliche Plenum der HSG</t>
  </si>
  <si>
    <t xml:space="preserve">4/0/0</t>
  </si>
  <si>
    <t xml:space="preserve">Gefördert da kulturelle Veranstaltung.</t>
  </si>
  <si>
    <t xml:space="preserve">80.04.02</t>
  </si>
  <si>
    <t xml:space="preserve">Jasmin Grund – FS-Biochemie</t>
  </si>
  <si>
    <t xml:space="preserve">Erstsemesterfahrt der FS</t>
  </si>
  <si>
    <t xml:space="preserve">Gefördert, da laufende Fachschaftsarbeit.</t>
  </si>
  <si>
    <t xml:space="preserve">80.04.03</t>
  </si>
  <si>
    <t xml:space="preserve">Anne-Marie Wendt – HSG SonyashnyKiel</t>
  </si>
  <si>
    <t xml:space="preserve">Übernahme Werbekosten für die HSG</t>
  </si>
  <si>
    <t xml:space="preserve">Einmalige Förderung, da die HSG im folgenden ihre Werbekosten selber tragen sollte. In diesem Fall sind soziale u. wirtschaftliche Belange der Studierenden betroffen.</t>
  </si>
  <si>
    <t xml:space="preserve">80.04.04</t>
  </si>
  <si>
    <t xml:space="preserve">Fabian Eichorn – FS Pharmazie</t>
  </si>
  <si>
    <t xml:space="preserve">Antrag wird an den Antragssteller mit der Bitte um einzelne Anträge für die Reisenden zurückgegeben.</t>
  </si>
  <si>
    <t xml:space="preserve">Protokoll der 5. Sitzung vom 11.01.2023 (12:30 – 12:50 Uhr); Anwesende: Jonas Schlenz, Janes Schröder, Dieter Hoogestraat, Elisabeth Teichmann, Jan Ole Notzeblum</t>
  </si>
  <si>
    <t xml:space="preserve"> 79.05.11</t>
  </si>
  <si>
    <t xml:space="preserve">Jana Fey – Fachschaft Geographie</t>
  </si>
  <si>
    <t xml:space="preserve">Bundesfachschaftstagung Geographie Halle</t>
  </si>
  <si>
    <t xml:space="preserve">Neuer Betrag, da die Sitzplatzreservierung nicht erstattet werden.</t>
  </si>
  <si>
    <t xml:space="preserve">Fachschaft Sport</t>
  </si>
  <si>
    <t xml:space="preserve">Bundesfachschaftstagung Sport Bochum</t>
  </si>
  <si>
    <t xml:space="preserve">Antrag wurde bereits genehmigt, aber nicht ins Protokoll der 2.Sitzung aufgenommen.</t>
  </si>
  <si>
    <t xml:space="preserve">80.05.01</t>
  </si>
  <si>
    <t xml:space="preserve">Dejan Zivanovic – ISC e.V.</t>
  </si>
  <si>
    <t xml:space="preserve">Model United Nations in Greifswald</t>
  </si>
  <si>
    <t xml:space="preserve">Es soll eine genaue Teilnehmerliste gefordert werden, in der die Kosten pro Teilnehmer für die Unterbringung und Reise aufgelistet werden</t>
  </si>
  <si>
    <t xml:space="preserve">80.05.02</t>
  </si>
  <si>
    <t xml:space="preserve">Christian Theden – FS Physik</t>
  </si>
  <si>
    <t xml:space="preserve">Erstsemesterfahrt der FS Physik</t>
  </si>
  <si>
    <t xml:space="preserve">Es werden 6€ pro Person gefördert. Die Transportkosten für Musikboxen, etc. sollen bei der Fachschaft beantragt werden. Fachschaft Physik steht finanziell sehr gut dar.</t>
  </si>
  <si>
    <t xml:space="preserve">80.05.03</t>
  </si>
  <si>
    <t xml:space="preserve">Yannik Hecht – FS Deutsch Medien</t>
  </si>
  <si>
    <t xml:space="preserve">Erstsemesterfahrt der FS Deutsch – Medien</t>
  </si>
  <si>
    <t xml:space="preserve">Gefördert werden 6€ pro Person, somit insgesamt 336€.</t>
  </si>
  <si>
    <t xml:space="preserve">80.05.04</t>
  </si>
  <si>
    <t xml:space="preserve">Finn Klapproth – FS Geschichte</t>
  </si>
  <si>
    <t xml:space="preserve">Bundesfachschaftstagung </t>
  </si>
  <si>
    <t xml:space="preserve">Reisekostenanträge müssen einzeln gestellt werden, hier wurde für eine Gruppe beantragt. Der HHA kann aber nicht für alle die Aufteilung der Reisekosten berechnen.</t>
  </si>
  <si>
    <t xml:space="preserve">80.05.05</t>
  </si>
  <si>
    <t xml:space="preserve">Max Holzer – FS Kunst Lehramt</t>
  </si>
  <si>
    <t xml:space="preserve">Erstsemesterfahrt der FS Kunst Lehramt</t>
  </si>
  <si>
    <t xml:space="preserve">Es wurde gebeten, die Kosten für die Fähre anteilig zu fördern. Dies soll vom StuPa beraten werden.</t>
  </si>
  <si>
    <t xml:space="preserve">80.05.06</t>
  </si>
  <si>
    <t xml:space="preserve">Anna Weihrauch – FS Jura</t>
  </si>
  <si>
    <t xml:space="preserve">Zwischentagung BRF München</t>
  </si>
  <si>
    <t xml:space="preserve">ja</t>
  </si>
  <si>
    <t xml:space="preserve">Gemeinsame Abstimmung über alle Reisekostenanträge. Gesamte Fördersumme: 314,40€.</t>
  </si>
  <si>
    <t xml:space="preserve">Ali Cagatay _ FS Jura</t>
  </si>
  <si>
    <t xml:space="preserve">Jonas Bootsmann – JS Jura</t>
  </si>
  <si>
    <t xml:space="preserve">Protokoll der 6.Sitzung vom 11.01.2023 (12:50-13:30 Uhr); Anwesende: Jonas Schlenz, Janes Schröder, Elisabeth Teichmann (bis 13:20 Uhr), Jan Ole Notzeblum</t>
  </si>
  <si>
    <t xml:space="preserve">80.06.01</t>
  </si>
  <si>
    <t xml:space="preserve">Anna Pardemann – FS Pharmazie</t>
  </si>
  <si>
    <t xml:space="preserve">Bundesfachschaftstagung Pharmazie in Frankfurt a.M.</t>
  </si>
  <si>
    <t xml:space="preserve">Gemeinsame Abstimmung über alle Reisekostenanträge. Gesamte Fördersumme: 738,52€.</t>
  </si>
  <si>
    <t xml:space="preserve">80.06.02</t>
  </si>
  <si>
    <t xml:space="preserve">Kim Boß – FS Pharmazie</t>
  </si>
  <si>
    <t xml:space="preserve">80.06.03</t>
  </si>
  <si>
    <r>
      <rPr>
        <sz val="11"/>
        <color rgb="FF000000"/>
        <rFont val="Calibri"/>
        <family val="2"/>
        <charset val="1"/>
      </rPr>
      <t xml:space="preserve">Michelle Klimpel</t>
    </r>
    <r>
      <rPr>
        <sz val="11"/>
        <color rgb="FF000000"/>
        <rFont val="Calibri"/>
        <family val="2"/>
      </rPr>
      <t xml:space="preserve"> – FS Pharmazie</t>
    </r>
  </si>
  <si>
    <t xml:space="preserve">80.06.04</t>
  </si>
  <si>
    <r>
      <rPr>
        <sz val="11"/>
        <color rgb="FF000000"/>
        <rFont val="Calibri"/>
        <family val="2"/>
        <charset val="1"/>
      </rPr>
      <t xml:space="preserve">Nico Burgemeister</t>
    </r>
    <r>
      <rPr>
        <sz val="11"/>
        <color rgb="FF000000"/>
        <rFont val="Calibri"/>
        <family val="2"/>
      </rPr>
      <t xml:space="preserve"> – FS Pharmazie</t>
    </r>
  </si>
  <si>
    <t xml:space="preserve">80.06.05</t>
  </si>
  <si>
    <r>
      <rPr>
        <sz val="11"/>
        <color rgb="FF000000"/>
        <rFont val="Calibri"/>
        <family val="2"/>
        <charset val="1"/>
      </rPr>
      <t xml:space="preserve">Roman Pratzka</t>
    </r>
    <r>
      <rPr>
        <sz val="11"/>
        <color rgb="FF000000"/>
        <rFont val="Calibri"/>
        <family val="2"/>
      </rPr>
      <t xml:space="preserve"> – FS Pharmazie</t>
    </r>
  </si>
  <si>
    <t xml:space="preserve">80.06.06</t>
  </si>
  <si>
    <r>
      <rPr>
        <sz val="11"/>
        <color rgb="FF000000"/>
        <rFont val="Calibri"/>
        <family val="2"/>
        <charset val="1"/>
      </rPr>
      <t xml:space="preserve">Valerie Stacho</t>
    </r>
    <r>
      <rPr>
        <sz val="11"/>
        <color rgb="FF000000"/>
        <rFont val="Calibri"/>
        <family val="2"/>
      </rPr>
      <t xml:space="preserve"> – FS Pharmazie</t>
    </r>
  </si>
  <si>
    <t xml:space="preserve">80.06.07</t>
  </si>
  <si>
    <t xml:space="preserve">FS Sportwissenschaft</t>
  </si>
  <si>
    <t xml:space="preserve">Bundesfachschaftstagung Münster</t>
  </si>
  <si>
    <t xml:space="preserve">Vertagt, da Reisekosten einzeln beantragt werden müssen (Teilnehmerliste fehlt).</t>
  </si>
  <si>
    <t xml:space="preserve">80.06.08</t>
  </si>
  <si>
    <t xml:space="preserve">Linda Hartwig – Queere Hochschulgruppe</t>
  </si>
  <si>
    <t xml:space="preserve">Ersthelferausbildung für HSG-Mitglieder</t>
  </si>
  <si>
    <t xml:space="preserve">0/3/0</t>
  </si>
  <si>
    <t xml:space="preserve">Es wird angeregt, die CAU an den Kosten für die Ersthelferausbildung zu beteiligen. Das StuPa sollte dies beraten und ggf. an die Universität herantreten.</t>
  </si>
  <si>
    <t xml:space="preserve">80.06.09</t>
  </si>
  <si>
    <t xml:space="preserve">FS Psychologie</t>
  </si>
  <si>
    <t xml:space="preserve">Erstsemesterfahrt der FS Psychologie</t>
  </si>
  <si>
    <t xml:space="preserve">Der Antrag muss noch digitalisiert werden!</t>
  </si>
  <si>
    <t xml:space="preserve"> </t>
  </si>
  <si>
    <t xml:space="preserve">Gesamt:</t>
  </si>
  <si>
    <t xml:space="preserve">981 02</t>
  </si>
  <si>
    <t xml:space="preserve">FS Aktivitäten</t>
  </si>
  <si>
    <t xml:space="preserve">681 01</t>
  </si>
  <si>
    <t xml:space="preserve">Stud. Aktivitäten</t>
  </si>
  <si>
    <t xml:space="preserve">Summe:</t>
  </si>
  <si>
    <t xml:space="preserve">Status "gebunden" (681 01):</t>
  </si>
  <si>
    <t xml:space="preserve">Status "ausgezahlt" (681 01):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</si>
</sst>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#,##0.00\ [$€-407];[RED]\-#,##0.00\ [$€-407]"/>
    <numFmt numFmtId="166" formatCode="#,##0.00&quot; € &quot;;#,##0.00&quot; € &quot;;\-#&quot; € &quot;;@\ "/>
    <numFmt numFmtId="167" formatCode="dd\.mm\.yy"/>
    <numFmt numFmtId="168" formatCode="[$-407]dd\.mm\.yy"/>
    <numFmt numFmtId="169" formatCode="dd/mm/yy"/>
    <numFmt numFmtId="170" formatCode="dd\.mm\.yyyy"/>
    <numFmt numFmtId="171" formatCode="dd/mm/yy"/>
    <numFmt numFmtId="172" formatCode="#,##0.00\ [$€-407];[RED]\-#,##0.00\ [$€-407]"/>
    <numFmt numFmtId="173" formatCode="@"/>
    <numFmt numFmtId="174" formatCode="#,##0.00&quot; €&quot;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color rgb="FF000000"/>
      <name val="Calibri"/>
      <family val="2"/>
      <charset val="1"/>
    </font>
    <font>
      <b val="true"/>
      <i val="true"/>
      <u val="single"/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</font>
    <font>
      <sz val="9"/>
      <color rgb="FF595959"/>
      <name val="Calibri"/>
      <family val="2"/>
    </font>
    <font>
      <i val="tru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EEBF7"/>
        <bgColor rgb="FFD9E1F2"/>
      </patternFill>
    </fill>
    <fill>
      <patternFill patternType="solid">
        <fgColor rgb="FFD9E1F2"/>
        <bgColor rgb="FFDEEBF7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</cellStyleXfs>
  <cellXfs count="1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0" fillId="3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3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2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0" fillId="3" borderId="1" xfId="2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13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8" fontId="0" fillId="0" borderId="1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0" fillId="2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2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2" borderId="0" xfId="2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0" fillId="2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Überschrift 1" xfId="20"/>
    <cellStyle name="Ergebnis 2" xfId="21"/>
    <cellStyle name="Excel Built-in 20% - Accent1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E1F2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420E"/>
      <rgbColor rgb="FF59595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"/>
          <c:y val="0.0446108251442833"/>
          <c:w val="0.578570531340284"/>
          <c:h val="0.691311807830292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70ad47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Lbls>
            <c:dLbl>
              <c:idx val="0"/>
              <c:txPr>
                <a:bodyPr wrap="square"/>
                <a:lstStyle/>
                <a:p>
                  <a:pPr>
                    <a:defRPr b="1" lang="de-DE" sz="12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; </c:separator>
            </c:dLbl>
            <c:dLbl>
              <c:idx val="1"/>
              <c:txPr>
                <a:bodyPr wrap="square"/>
                <a:lstStyle/>
                <a:p>
                  <a:pPr>
                    <a:defRPr b="1" lang="de-DE" sz="12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; </c:separator>
            </c:dLbl>
            <c:txPr>
              <a:bodyPr wrap="square"/>
              <a:lstStyle/>
              <a:p>
                <a:pPr>
                  <a:defRPr b="1" lang="de-DE" sz="12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eparator>; </c:separator>
            <c:showLeaderLines val="0"/>
          </c:dLbls>
          <c:cat>
            <c:strRef>
              <c:f>Übersicht!$D$10:$D$11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Übersicht!$E$10:$E$11</c:f>
              <c:numCache>
                <c:formatCode>General</c:formatCode>
                <c:ptCount val="2"/>
                <c:pt idx="0">
                  <c:v>20000</c:v>
                </c:pt>
                <c:pt idx="1">
                  <c:v>0</c:v>
                </c:pt>
              </c:numCache>
            </c:numRef>
          </c:val>
        </c:ser>
        <c:firstSliceAng val="90"/>
      </c: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lang="de-DE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"/>
          <c:y val="0.00656044985941893"/>
          <c:w val="0.588915123648565"/>
          <c:h val="0.785379568884723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70ad47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Lbls>
            <c:dLbl>
              <c:idx val="0"/>
              <c:txPr>
                <a:bodyPr wrap="square"/>
                <a:lstStyle/>
                <a:p>
                  <a:pPr>
                    <a:defRPr b="1" lang="de-DE" sz="12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; </c:separator>
            </c:dLbl>
            <c:dLbl>
              <c:idx val="1"/>
              <c:txPr>
                <a:bodyPr wrap="square"/>
                <a:lstStyle/>
                <a:p>
                  <a:pPr>
                    <a:defRPr b="1" lang="de-DE" sz="12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; </c:separator>
            </c:dLbl>
            <c:txPr>
              <a:bodyPr wrap="square"/>
              <a:lstStyle/>
              <a:p>
                <a:pPr>
                  <a:defRPr b="1" lang="de-DE" sz="12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eparator>; </c:separator>
            <c:showLeaderLines val="0"/>
          </c:dLbls>
          <c:cat>
            <c:strRef>
              <c:f>Übersicht!$A$10:$A$11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Übersicht!$B$10:$B$11</c:f>
              <c:numCache>
                <c:formatCode>General</c:formatCode>
                <c:ptCount val="2"/>
                <c:pt idx="0">
                  <c:v>30000</c:v>
                </c:pt>
                <c:pt idx="1">
                  <c:v>0</c:v>
                </c:pt>
              </c:numCache>
            </c:numRef>
          </c:val>
        </c:ser>
        <c:firstSliceAng val="90"/>
      </c:pieChart>
      <c:spPr>
        <a:noFill/>
        <a:ln w="0">
          <a:noFill/>
        </a:ln>
      </c:spPr>
    </c:plotArea>
    <c:legend>
      <c:legendPos val="r"/>
      <c:layout>
        <c:manualLayout>
          <c:xMode val="edge"/>
          <c:yMode val="edge"/>
          <c:x val="0.589463221502747"/>
          <c:y val="0.532711815911771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de-DE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chart" Target="../charts/chart9.xml"/><Relationship Id="rId3" Type="http://schemas.openxmlformats.org/officeDocument/2006/relationships/chart" Target="../charts/chart10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6</xdr:col>
      <xdr:colOff>62280</xdr:colOff>
      <xdr:row>1</xdr:row>
      <xdr:rowOff>0</xdr:rowOff>
    </xdr:from>
    <xdr:to>
      <xdr:col>9</xdr:col>
      <xdr:colOff>134280</xdr:colOff>
      <xdr:row>8</xdr:row>
      <xdr:rowOff>41760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7379280" y="184320"/>
          <a:ext cx="2927880" cy="141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12</xdr:row>
      <xdr:rowOff>169920</xdr:rowOff>
    </xdr:from>
    <xdr:to>
      <xdr:col>2</xdr:col>
      <xdr:colOff>177480</xdr:colOff>
      <xdr:row>25</xdr:row>
      <xdr:rowOff>80280</xdr:rowOff>
    </xdr:to>
    <xdr:graphicFrame>
      <xdr:nvGraphicFramePr>
        <xdr:cNvPr id="1" name="Diagramm 5"/>
        <xdr:cNvGraphicFramePr/>
      </xdr:nvGraphicFramePr>
      <xdr:xfrm>
        <a:off x="0" y="2475000"/>
        <a:ext cx="2896560" cy="2304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12600</xdr:colOff>
      <xdr:row>13</xdr:row>
      <xdr:rowOff>1800</xdr:rowOff>
    </xdr:from>
    <xdr:to>
      <xdr:col>5</xdr:col>
      <xdr:colOff>183960</xdr:colOff>
      <xdr:row>25</xdr:row>
      <xdr:rowOff>99360</xdr:rowOff>
    </xdr:to>
    <xdr:graphicFrame>
      <xdr:nvGraphicFramePr>
        <xdr:cNvPr id="2" name="Diagramm 8"/>
        <xdr:cNvGraphicFramePr/>
      </xdr:nvGraphicFramePr>
      <xdr:xfrm>
        <a:off x="3683520" y="2490840"/>
        <a:ext cx="2865600" cy="2307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2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1" sqref="J:J A1"/>
    </sheetView>
  </sheetViews>
  <sheetFormatPr defaultColWidth="13.5078125" defaultRowHeight="14.5" zeroHeight="false" outlineLevelRow="0" outlineLevelCol="0"/>
  <cols>
    <col collapsed="false" customWidth="true" hidden="false" outlineLevel="0" max="1" min="1" style="0" width="20.71"/>
    <col collapsed="false" customWidth="true" hidden="false" outlineLevel="0" max="2" min="2" style="0" width="17.83"/>
    <col collapsed="false" customWidth="true" hidden="false" outlineLevel="0" max="4" min="4" style="0" width="21.29"/>
    <col collapsed="false" customWidth="true" hidden="false" outlineLevel="0" max="5" min="5" style="0" width="16.89"/>
    <col collapsed="false" customWidth="true" hidden="false" outlineLevel="0" max="1024" min="1024" style="0" width="14.16"/>
  </cols>
  <sheetData>
    <row r="2" customFormat="false" ht="21" hidden="false" customHeight="false" outlineLevel="0" collapsed="false">
      <c r="A2" s="1" t="s">
        <v>0</v>
      </c>
    </row>
    <row r="4" customFormat="false" ht="14.5" hidden="false" customHeight="false" outlineLevel="0" collapsed="false">
      <c r="A4" s="0" t="s">
        <v>1</v>
      </c>
    </row>
    <row r="5" customFormat="false" ht="14.5" hidden="false" customHeight="false" outlineLevel="0" collapsed="false">
      <c r="A5" s="0" t="s">
        <v>2</v>
      </c>
    </row>
    <row r="7" customFormat="false" ht="14.5" hidden="false" customHeight="false" outlineLevel="0" collapsed="false">
      <c r="A7" s="0" t="s">
        <v>3</v>
      </c>
    </row>
    <row r="9" customFormat="false" ht="15.5" hidden="false" customHeight="false" outlineLevel="0" collapsed="false">
      <c r="A9" s="2" t="s">
        <v>4</v>
      </c>
      <c r="B9" s="2"/>
      <c r="C9" s="2"/>
      <c r="D9" s="2" t="s">
        <v>5</v>
      </c>
    </row>
    <row r="10" customFormat="false" ht="14.5" hidden="false" customHeight="false" outlineLevel="0" collapsed="false">
      <c r="A10" s="0" t="s">
        <v>6</v>
      </c>
      <c r="B10" s="3" t="n">
        <f aca="false">30000-B11-B12</f>
        <v>30000</v>
      </c>
      <c r="D10" s="0" t="s">
        <v>6</v>
      </c>
      <c r="E10" s="3" t="n">
        <f aca="false">20000-E11-E12</f>
        <v>20000</v>
      </c>
    </row>
    <row r="11" customFormat="false" ht="14.5" hidden="false" customHeight="false" outlineLevel="0" collapsed="false">
      <c r="A11" s="0" t="s">
        <v>7</v>
      </c>
      <c r="B11" s="3" t="n">
        <f aca="false">SUMIF(Anträge!$C$7:$C$36,"681 01",Anträge!$M$7:$M$36)</f>
        <v>0</v>
      </c>
      <c r="D11" s="0" t="s">
        <v>7</v>
      </c>
      <c r="E11" s="3" t="n">
        <f aca="false">SUMIF(Anträge!$C$7:$C$36,"981 02",Anträge!$M$7:$M$36)</f>
        <v>0</v>
      </c>
    </row>
    <row r="12" customFormat="false" ht="14.5" hidden="false" customHeight="false" outlineLevel="0" collapsed="false">
      <c r="A12" s="0" t="s">
        <v>8</v>
      </c>
      <c r="B12" s="3" t="n">
        <f aca="false">SUMIF(Anträge!$C$7:$C$36,"681 01",Anträge!$N$7:$N$36)</f>
        <v>0</v>
      </c>
      <c r="D12" s="0" t="s">
        <v>8</v>
      </c>
      <c r="E12" s="3" t="n">
        <f aca="false">SUMIF(Anträge!$C$7:$C$36,"981 02",Anträge!$N$7:$N$36)</f>
        <v>0</v>
      </c>
    </row>
  </sheetData>
  <printOptions headings="false" gridLines="false" gridLinesSet="true" horizontalCentered="false" verticalCentered="false"/>
  <pageMargins left="0.7" right="0.7" top="1.18125" bottom="1.1812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187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J1" activeCellId="0" sqref="J:J"/>
    </sheetView>
  </sheetViews>
  <sheetFormatPr defaultColWidth="13.9765625" defaultRowHeight="13.8" zeroHeight="false" outlineLevelRow="0" outlineLevelCol="0"/>
  <cols>
    <col collapsed="false" customWidth="true" hidden="false" outlineLevel="0" max="1" min="1" style="0" width="8.91"/>
    <col collapsed="false" customWidth="true" hidden="false" outlineLevel="0" max="2" min="2" style="4" width="8.72"/>
    <col collapsed="false" customWidth="true" hidden="false" outlineLevel="0" max="3" min="3" style="5" width="9.91"/>
    <col collapsed="false" customWidth="true" hidden="false" outlineLevel="0" max="4" min="4" style="6" width="45.11"/>
    <col collapsed="false" customWidth="true" hidden="false" outlineLevel="0" max="5" min="5" style="7" width="9.27"/>
    <col collapsed="false" customWidth="true" hidden="false" outlineLevel="0" max="6" min="6" style="8" width="30.28"/>
    <col collapsed="false" customWidth="true" hidden="false" outlineLevel="0" max="7" min="7" style="9" width="15.88"/>
    <col collapsed="false" customWidth="true" hidden="false" outlineLevel="0" max="8" min="8" style="5" width="7.09"/>
    <col collapsed="false" customWidth="true" hidden="false" outlineLevel="0" max="9" min="9" style="4" width="14.16"/>
    <col collapsed="false" customWidth="true" hidden="false" outlineLevel="0" max="10" min="10" style="9" width="14.28"/>
    <col collapsed="false" customWidth="true" hidden="false" outlineLevel="0" max="12" min="11" style="4" width="14.28"/>
    <col collapsed="false" customWidth="true" hidden="false" outlineLevel="0" max="13" min="13" style="10" width="10.36"/>
    <col collapsed="false" customWidth="true" hidden="true" outlineLevel="0" max="14" min="14" style="10" width="11.45"/>
    <col collapsed="false" customWidth="true" hidden="true" outlineLevel="0" max="15" min="15" style="11" width="10.18"/>
    <col collapsed="false" customWidth="true" hidden="false" outlineLevel="0" max="16" min="16" style="6" width="73.09"/>
  </cols>
  <sheetData>
    <row r="1" customFormat="false" ht="19.7" hidden="false" customHeight="false" outlineLevel="0" collapsed="false">
      <c r="A1" s="12" t="s">
        <v>9</v>
      </c>
      <c r="B1" s="12"/>
      <c r="C1" s="12"/>
      <c r="D1" s="12"/>
      <c r="O1" s="13"/>
    </row>
    <row r="2" customFormat="false" ht="14.25" hidden="false" customHeight="true" outlineLevel="0" collapsed="false">
      <c r="O2" s="13"/>
    </row>
    <row r="3" customFormat="false" ht="14.25" hidden="false" customHeight="true" outlineLevel="0" collapsed="false">
      <c r="J3" s="14"/>
      <c r="K3" s="8"/>
      <c r="L3" s="8"/>
      <c r="O3" s="13"/>
    </row>
    <row r="4" s="25" customFormat="true" ht="37" hidden="false" customHeight="true" outlineLevel="0" collapsed="false">
      <c r="A4" s="15" t="s">
        <v>10</v>
      </c>
      <c r="B4" s="15" t="s">
        <v>11</v>
      </c>
      <c r="C4" s="15" t="s">
        <v>12</v>
      </c>
      <c r="D4" s="16" t="s">
        <v>13</v>
      </c>
      <c r="E4" s="17" t="s">
        <v>14</v>
      </c>
      <c r="F4" s="15" t="s">
        <v>15</v>
      </c>
      <c r="G4" s="18" t="s">
        <v>16</v>
      </c>
      <c r="H4" s="15" t="s">
        <v>17</v>
      </c>
      <c r="I4" s="15" t="s">
        <v>18</v>
      </c>
      <c r="J4" s="19" t="s">
        <v>19</v>
      </c>
      <c r="K4" s="20" t="s">
        <v>18</v>
      </c>
      <c r="L4" s="20" t="s">
        <v>20</v>
      </c>
      <c r="M4" s="21" t="s">
        <v>21</v>
      </c>
      <c r="N4" s="22" t="s">
        <v>22</v>
      </c>
      <c r="O4" s="23" t="s">
        <v>23</v>
      </c>
      <c r="P4" s="24" t="s">
        <v>24</v>
      </c>
    </row>
    <row r="5" customFormat="false" ht="13.8" hidden="false" customHeight="false" outlineLevel="0" collapsed="false">
      <c r="A5" s="26"/>
      <c r="B5" s="27"/>
      <c r="C5" s="28"/>
      <c r="H5" s="29"/>
      <c r="I5" s="30"/>
      <c r="J5" s="31"/>
      <c r="K5" s="27"/>
      <c r="L5" s="27"/>
      <c r="M5" s="32"/>
      <c r="N5" s="32"/>
      <c r="O5" s="33"/>
    </row>
    <row r="6" s="36" customFormat="true" ht="13.8" hidden="false" customHeight="false" outlineLevel="0" collapsed="false">
      <c r="A6" s="34" t="s">
        <v>25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5"/>
    </row>
    <row r="7" customFormat="false" ht="37.85" hidden="false" customHeight="false" outlineLevel="0" collapsed="false">
      <c r="A7" s="37" t="s">
        <v>26</v>
      </c>
      <c r="B7" s="37" t="s">
        <v>27</v>
      </c>
      <c r="C7" s="37"/>
      <c r="D7" s="38" t="s">
        <v>28</v>
      </c>
      <c r="E7" s="39" t="n">
        <v>44732</v>
      </c>
      <c r="F7" s="37" t="s">
        <v>29</v>
      </c>
      <c r="G7" s="14" t="n">
        <v>998.75</v>
      </c>
      <c r="H7" s="37" t="s">
        <v>30</v>
      </c>
      <c r="I7" s="37" t="s">
        <v>31</v>
      </c>
      <c r="J7" s="14"/>
      <c r="K7" s="37"/>
      <c r="L7" s="4" t="s">
        <v>32</v>
      </c>
      <c r="M7" s="40"/>
      <c r="N7" s="41"/>
      <c r="O7" s="13"/>
      <c r="P7" s="42" t="s">
        <v>33</v>
      </c>
    </row>
    <row r="8" customFormat="false" ht="50.5" hidden="false" customHeight="false" outlineLevel="0" collapsed="false">
      <c r="A8" s="37" t="s">
        <v>34</v>
      </c>
      <c r="B8" s="37"/>
      <c r="C8" s="37"/>
      <c r="D8" s="38" t="s">
        <v>35</v>
      </c>
      <c r="E8" s="39" t="n">
        <v>44770</v>
      </c>
      <c r="F8" s="37" t="s">
        <v>36</v>
      </c>
      <c r="G8" s="14" t="n">
        <v>519.2</v>
      </c>
      <c r="H8" s="37" t="s">
        <v>30</v>
      </c>
      <c r="I8" s="37" t="s">
        <v>37</v>
      </c>
      <c r="J8" s="14"/>
      <c r="K8" s="37"/>
      <c r="L8" s="4" t="s">
        <v>32</v>
      </c>
      <c r="M8" s="41"/>
      <c r="N8" s="41"/>
      <c r="O8" s="13"/>
      <c r="P8" s="42" t="s">
        <v>38</v>
      </c>
    </row>
    <row r="9" customFormat="false" ht="25.25" hidden="false" customHeight="false" outlineLevel="0" collapsed="false">
      <c r="A9" s="37" t="s">
        <v>39</v>
      </c>
      <c r="B9" s="37" t="s">
        <v>27</v>
      </c>
      <c r="C9" s="37"/>
      <c r="D9" s="38" t="s">
        <v>40</v>
      </c>
      <c r="E9" s="39" t="n">
        <v>44775</v>
      </c>
      <c r="F9" s="37" t="s">
        <v>41</v>
      </c>
      <c r="G9" s="14" t="n">
        <v>636.4</v>
      </c>
      <c r="H9" s="37" t="s">
        <v>30</v>
      </c>
      <c r="I9" s="37" t="s">
        <v>37</v>
      </c>
      <c r="J9" s="14"/>
      <c r="K9" s="37"/>
      <c r="L9" s="4" t="s">
        <v>32</v>
      </c>
      <c r="M9" s="41"/>
      <c r="N9" s="41"/>
      <c r="O9" s="13"/>
      <c r="P9" s="42" t="s">
        <v>42</v>
      </c>
    </row>
    <row r="10" customFormat="false" ht="13.8" hidden="false" customHeight="false" outlineLevel="0" collapsed="false">
      <c r="A10" s="37"/>
      <c r="B10" s="37"/>
      <c r="C10" s="37"/>
      <c r="D10" s="38"/>
      <c r="E10" s="39"/>
      <c r="F10" s="37"/>
      <c r="G10" s="14"/>
      <c r="H10" s="37"/>
      <c r="I10" s="37"/>
      <c r="J10" s="14"/>
      <c r="K10" s="37"/>
      <c r="M10" s="41"/>
      <c r="N10" s="41"/>
      <c r="O10" s="13"/>
      <c r="P10" s="42"/>
    </row>
    <row r="11" customFormat="false" ht="25.25" hidden="false" customHeight="false" outlineLevel="0" collapsed="false">
      <c r="A11" s="37" t="s">
        <v>43</v>
      </c>
      <c r="B11" s="37" t="s">
        <v>27</v>
      </c>
      <c r="C11" s="37"/>
      <c r="D11" s="38" t="s">
        <v>44</v>
      </c>
      <c r="E11" s="39" t="n">
        <v>44831</v>
      </c>
      <c r="F11" s="37" t="s">
        <v>45</v>
      </c>
      <c r="G11" s="14" t="n">
        <v>79.8</v>
      </c>
      <c r="H11" s="37" t="s">
        <v>30</v>
      </c>
      <c r="I11" s="37" t="s">
        <v>46</v>
      </c>
      <c r="J11" s="43"/>
      <c r="L11" s="4" t="s">
        <v>32</v>
      </c>
      <c r="M11" s="41"/>
      <c r="N11" s="41"/>
      <c r="O11" s="13"/>
      <c r="P11" s="42"/>
    </row>
    <row r="12" customFormat="false" ht="25.25" hidden="false" customHeight="false" outlineLevel="0" collapsed="false">
      <c r="A12" s="37" t="s">
        <v>47</v>
      </c>
      <c r="B12" s="37" t="s">
        <v>27</v>
      </c>
      <c r="C12" s="37"/>
      <c r="D12" s="38" t="s">
        <v>48</v>
      </c>
      <c r="E12" s="39" t="n">
        <v>44831</v>
      </c>
      <c r="F12" s="37" t="s">
        <v>45</v>
      </c>
      <c r="G12" s="14"/>
      <c r="H12" s="37"/>
      <c r="I12" s="37" t="s">
        <v>46</v>
      </c>
      <c r="J12" s="43"/>
      <c r="L12" s="4" t="s">
        <v>32</v>
      </c>
      <c r="M12" s="41"/>
      <c r="N12" s="41"/>
      <c r="O12" s="13"/>
      <c r="P12" s="42"/>
    </row>
    <row r="13" customFormat="false" ht="25.25" hidden="false" customHeight="false" outlineLevel="0" collapsed="false">
      <c r="A13" s="37" t="s">
        <v>49</v>
      </c>
      <c r="B13" s="37" t="s">
        <v>27</v>
      </c>
      <c r="C13" s="37"/>
      <c r="D13" s="38" t="s">
        <v>50</v>
      </c>
      <c r="E13" s="39" t="n">
        <v>44712</v>
      </c>
      <c r="F13" s="37" t="s">
        <v>51</v>
      </c>
      <c r="G13" s="14" t="n">
        <v>315.13</v>
      </c>
      <c r="H13" s="37" t="s">
        <v>30</v>
      </c>
      <c r="I13" s="37"/>
      <c r="J13" s="43"/>
      <c r="L13" s="4" t="s">
        <v>52</v>
      </c>
      <c r="M13" s="41"/>
      <c r="N13" s="41"/>
      <c r="O13" s="13"/>
      <c r="P13" s="42" t="s">
        <v>53</v>
      </c>
    </row>
    <row r="14" s="53" customFormat="true" ht="13.8" hidden="false" customHeight="false" outlineLevel="0" collapsed="false">
      <c r="A14" s="44"/>
      <c r="B14" s="44"/>
      <c r="C14" s="44"/>
      <c r="D14" s="45"/>
      <c r="E14" s="46"/>
      <c r="F14" s="44"/>
      <c r="G14" s="47"/>
      <c r="H14" s="44"/>
      <c r="I14" s="44"/>
      <c r="J14" s="48"/>
      <c r="K14" s="49"/>
      <c r="L14" s="49"/>
      <c r="M14" s="50"/>
      <c r="N14" s="50"/>
      <c r="O14" s="51"/>
      <c r="P14" s="52"/>
    </row>
    <row r="15" customFormat="false" ht="25.25" hidden="false" customHeight="false" outlineLevel="0" collapsed="false">
      <c r="A15" s="37" t="s">
        <v>54</v>
      </c>
      <c r="B15" s="37" t="s">
        <v>55</v>
      </c>
      <c r="C15" s="37"/>
      <c r="D15" s="38" t="s">
        <v>56</v>
      </c>
      <c r="E15" s="39" t="n">
        <v>44740</v>
      </c>
      <c r="F15" s="37" t="s">
        <v>57</v>
      </c>
      <c r="G15" s="14" t="n">
        <v>504</v>
      </c>
      <c r="H15" s="37" t="s">
        <v>30</v>
      </c>
      <c r="I15" s="37" t="s">
        <v>58</v>
      </c>
      <c r="J15" s="43"/>
      <c r="L15" s="4" t="s">
        <v>32</v>
      </c>
      <c r="M15" s="41"/>
      <c r="N15" s="41"/>
      <c r="O15" s="13"/>
      <c r="P15" s="42" t="s">
        <v>59</v>
      </c>
    </row>
    <row r="16" customFormat="false" ht="25.25" hidden="false" customHeight="false" outlineLevel="0" collapsed="false">
      <c r="A16" s="37" t="s">
        <v>60</v>
      </c>
      <c r="B16" s="37" t="s">
        <v>55</v>
      </c>
      <c r="C16" s="37"/>
      <c r="D16" s="38" t="s">
        <v>61</v>
      </c>
      <c r="E16" s="39" t="n">
        <v>44765</v>
      </c>
      <c r="F16" s="37" t="s">
        <v>62</v>
      </c>
      <c r="G16" s="14" t="n">
        <v>396</v>
      </c>
      <c r="H16" s="37" t="s">
        <v>30</v>
      </c>
      <c r="I16" s="37" t="s">
        <v>46</v>
      </c>
      <c r="J16" s="43"/>
      <c r="L16" s="4" t="s">
        <v>32</v>
      </c>
      <c r="M16" s="41"/>
      <c r="N16" s="41"/>
      <c r="O16" s="13"/>
      <c r="P16" s="42" t="s">
        <v>63</v>
      </c>
    </row>
    <row r="17" customFormat="false" ht="25.25" hidden="false" customHeight="false" outlineLevel="0" collapsed="false">
      <c r="A17" s="37" t="s">
        <v>64</v>
      </c>
      <c r="B17" s="37" t="s">
        <v>55</v>
      </c>
      <c r="C17" s="37"/>
      <c r="D17" s="38" t="s">
        <v>65</v>
      </c>
      <c r="E17" s="39" t="n">
        <v>44771</v>
      </c>
      <c r="F17" s="37" t="s">
        <v>66</v>
      </c>
      <c r="G17" s="14" t="n">
        <v>2400</v>
      </c>
      <c r="H17" s="37" t="s">
        <v>30</v>
      </c>
      <c r="I17" s="37"/>
      <c r="J17" s="14" t="n">
        <v>504</v>
      </c>
      <c r="K17" s="4" t="s">
        <v>46</v>
      </c>
      <c r="L17" s="4" t="s">
        <v>32</v>
      </c>
      <c r="M17" s="41"/>
      <c r="N17" s="41"/>
      <c r="O17" s="13"/>
      <c r="P17" s="6" t="s">
        <v>67</v>
      </c>
    </row>
    <row r="18" customFormat="false" ht="25.25" hidden="false" customHeight="false" outlineLevel="0" collapsed="false">
      <c r="A18" s="37" t="s">
        <v>68</v>
      </c>
      <c r="B18" s="37" t="s">
        <v>55</v>
      </c>
      <c r="C18" s="37"/>
      <c r="D18" s="38" t="s">
        <v>69</v>
      </c>
      <c r="E18" s="39" t="n">
        <v>44794</v>
      </c>
      <c r="F18" s="37" t="s">
        <v>70</v>
      </c>
      <c r="G18" s="14" t="n">
        <v>1650</v>
      </c>
      <c r="H18" s="37" t="s">
        <v>30</v>
      </c>
      <c r="I18" s="37" t="s">
        <v>71</v>
      </c>
      <c r="J18" s="14"/>
      <c r="L18" s="4" t="s">
        <v>71</v>
      </c>
      <c r="M18" s="41"/>
      <c r="N18" s="41"/>
      <c r="O18" s="13"/>
      <c r="P18" s="6" t="s">
        <v>72</v>
      </c>
    </row>
    <row r="19" customFormat="false" ht="25.25" hidden="false" customHeight="false" outlineLevel="0" collapsed="false">
      <c r="A19" s="37" t="s">
        <v>73</v>
      </c>
      <c r="B19" s="37" t="s">
        <v>55</v>
      </c>
      <c r="C19" s="37"/>
      <c r="D19" s="38" t="s">
        <v>74</v>
      </c>
      <c r="E19" s="39"/>
      <c r="F19" s="37"/>
      <c r="G19" s="14"/>
      <c r="H19" s="37" t="s">
        <v>30</v>
      </c>
      <c r="I19" s="37" t="s">
        <v>75</v>
      </c>
      <c r="J19" s="14"/>
      <c r="L19" s="37" t="s">
        <v>75</v>
      </c>
      <c r="M19" s="41"/>
      <c r="N19" s="41"/>
      <c r="O19" s="13"/>
      <c r="P19" s="6" t="s">
        <v>76</v>
      </c>
    </row>
    <row r="20" customFormat="false" ht="13.8" hidden="false" customHeight="false" outlineLevel="0" collapsed="false">
      <c r="A20" s="37" t="s">
        <v>77</v>
      </c>
      <c r="B20" s="37" t="s">
        <v>55</v>
      </c>
      <c r="C20" s="37"/>
      <c r="D20" s="38" t="s">
        <v>78</v>
      </c>
      <c r="E20" s="39"/>
      <c r="F20" s="37"/>
      <c r="G20" s="14"/>
      <c r="H20" s="37" t="s">
        <v>30</v>
      </c>
      <c r="I20" s="37" t="s">
        <v>46</v>
      </c>
      <c r="J20" s="14"/>
      <c r="M20" s="41"/>
      <c r="N20" s="41"/>
      <c r="O20" s="13"/>
      <c r="P20" s="6" t="s">
        <v>79</v>
      </c>
    </row>
    <row r="21" customFormat="false" ht="13.8" hidden="false" customHeight="false" outlineLevel="0" collapsed="false">
      <c r="A21" s="34" t="s">
        <v>80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5"/>
    </row>
    <row r="22" customFormat="false" ht="13.8" hidden="false" customHeight="false" outlineLevel="0" collapsed="false">
      <c r="A22" s="37" t="s">
        <v>81</v>
      </c>
      <c r="B22" s="37" t="s">
        <v>27</v>
      </c>
      <c r="C22" s="37"/>
      <c r="D22" s="38" t="s">
        <v>50</v>
      </c>
      <c r="E22" s="39" t="n">
        <v>44712</v>
      </c>
      <c r="F22" s="37" t="s">
        <v>51</v>
      </c>
      <c r="G22" s="14" t="n">
        <v>109.88</v>
      </c>
      <c r="H22" s="37" t="s">
        <v>30</v>
      </c>
      <c r="I22" s="37"/>
      <c r="J22" s="14" t="n">
        <v>101.88</v>
      </c>
      <c r="K22" s="37" t="s">
        <v>82</v>
      </c>
      <c r="L22" s="4" t="s">
        <v>32</v>
      </c>
      <c r="M22" s="41"/>
      <c r="N22" s="41"/>
      <c r="O22" s="13"/>
      <c r="P22" s="6" t="s">
        <v>83</v>
      </c>
    </row>
    <row r="23" customFormat="false" ht="13.8" hidden="false" customHeight="false" outlineLevel="0" collapsed="false">
      <c r="A23" s="37" t="s">
        <v>84</v>
      </c>
      <c r="B23" s="37" t="s">
        <v>27</v>
      </c>
      <c r="C23" s="37"/>
      <c r="D23" s="38" t="s">
        <v>85</v>
      </c>
      <c r="E23" s="39" t="n">
        <v>44712</v>
      </c>
      <c r="F23" s="37" t="s">
        <v>51</v>
      </c>
      <c r="G23" s="14" t="n">
        <v>101.88</v>
      </c>
      <c r="H23" s="37" t="s">
        <v>30</v>
      </c>
      <c r="I23" s="37"/>
      <c r="J23" s="14" t="n">
        <v>93.88</v>
      </c>
      <c r="K23" s="37" t="s">
        <v>82</v>
      </c>
      <c r="L23" s="4" t="s">
        <v>32</v>
      </c>
      <c r="M23" s="41"/>
      <c r="N23" s="41"/>
      <c r="O23" s="13"/>
      <c r="P23" s="6" t="s">
        <v>83</v>
      </c>
    </row>
    <row r="24" customFormat="false" ht="13.8" hidden="false" customHeight="false" outlineLevel="0" collapsed="false">
      <c r="A24" s="37" t="s">
        <v>86</v>
      </c>
      <c r="B24" s="37" t="s">
        <v>27</v>
      </c>
      <c r="C24" s="37"/>
      <c r="D24" s="38" t="s">
        <v>87</v>
      </c>
      <c r="E24" s="39" t="n">
        <v>44712</v>
      </c>
      <c r="F24" s="37" t="s">
        <v>51</v>
      </c>
      <c r="G24" s="14" t="n">
        <v>103.36</v>
      </c>
      <c r="H24" s="37" t="s">
        <v>30</v>
      </c>
      <c r="I24" s="37"/>
      <c r="J24" s="14" t="n">
        <v>99.36</v>
      </c>
      <c r="K24" s="37" t="s">
        <v>82</v>
      </c>
      <c r="L24" s="4" t="s">
        <v>32</v>
      </c>
      <c r="M24" s="41"/>
      <c r="N24" s="41"/>
      <c r="O24" s="13"/>
      <c r="P24" s="42" t="s">
        <v>88</v>
      </c>
    </row>
    <row r="25" s="61" customFormat="true" ht="50.5" hidden="false" customHeight="false" outlineLevel="0" collapsed="false">
      <c r="A25" s="53"/>
      <c r="B25" s="54" t="s">
        <v>89</v>
      </c>
      <c r="C25" s="53"/>
      <c r="D25" s="55" t="s">
        <v>90</v>
      </c>
      <c r="E25" s="56" t="n">
        <v>44833</v>
      </c>
      <c r="F25" s="57" t="s">
        <v>91</v>
      </c>
      <c r="G25" s="58" t="n">
        <v>1600</v>
      </c>
      <c r="H25" s="59"/>
      <c r="I25" s="57" t="s">
        <v>92</v>
      </c>
      <c r="J25" s="58"/>
      <c r="K25" s="59"/>
      <c r="L25" s="57" t="s">
        <v>92</v>
      </c>
      <c r="M25" s="59"/>
      <c r="N25" s="53"/>
      <c r="O25" s="53"/>
      <c r="P25" s="60" t="s">
        <v>93</v>
      </c>
    </row>
    <row r="26" customFormat="false" ht="23.85" hidden="false" customHeight="true" outlineLevel="0" collapsed="false">
      <c r="A26" s="62" t="s">
        <v>94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50"/>
      <c r="O26" s="51"/>
      <c r="P26" s="60"/>
    </row>
    <row r="27" customFormat="false" ht="13.8" hidden="false" customHeight="false" outlineLevel="0" collapsed="false">
      <c r="A27" s="34" t="s">
        <v>95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5"/>
    </row>
    <row r="28" customFormat="false" ht="37.85" hidden="false" customHeight="false" outlineLevel="0" collapsed="false">
      <c r="A28" s="37" t="s">
        <v>68</v>
      </c>
      <c r="B28" s="37" t="s">
        <v>55</v>
      </c>
      <c r="D28" s="38" t="s">
        <v>69</v>
      </c>
      <c r="E28" s="39" t="n">
        <v>44794</v>
      </c>
      <c r="F28" s="37" t="s">
        <v>70</v>
      </c>
      <c r="G28" s="9" t="n">
        <v>1650</v>
      </c>
      <c r="H28" s="5" t="s">
        <v>30</v>
      </c>
      <c r="L28" s="4" t="s">
        <v>71</v>
      </c>
      <c r="M28" s="41"/>
      <c r="N28" s="41"/>
      <c r="O28" s="13"/>
      <c r="P28" s="6" t="s">
        <v>96</v>
      </c>
    </row>
    <row r="29" customFormat="false" ht="25.25" hidden="false" customHeight="false" outlineLevel="0" collapsed="false">
      <c r="A29" s="37" t="s">
        <v>97</v>
      </c>
      <c r="B29" s="37" t="s">
        <v>55</v>
      </c>
      <c r="D29" s="6" t="s">
        <v>98</v>
      </c>
      <c r="E29" s="7" t="n">
        <v>44866</v>
      </c>
      <c r="F29" s="37" t="s">
        <v>99</v>
      </c>
      <c r="G29" s="9" t="n">
        <v>71</v>
      </c>
      <c r="H29" s="5" t="s">
        <v>30</v>
      </c>
      <c r="I29" s="4" t="s">
        <v>100</v>
      </c>
      <c r="M29" s="41"/>
      <c r="N29" s="41"/>
      <c r="O29" s="13"/>
      <c r="P29" s="6" t="s">
        <v>101</v>
      </c>
    </row>
    <row r="30" customFormat="false" ht="13.8" hidden="false" customHeight="false" outlineLevel="0" collapsed="false">
      <c r="A30" s="37" t="s">
        <v>102</v>
      </c>
      <c r="B30" s="37" t="s">
        <v>55</v>
      </c>
      <c r="D30" s="6" t="s">
        <v>103</v>
      </c>
      <c r="E30" s="7" t="n">
        <v>44860</v>
      </c>
      <c r="F30" s="37" t="s">
        <v>104</v>
      </c>
      <c r="G30" s="9" t="n">
        <v>204</v>
      </c>
      <c r="H30" s="5" t="s">
        <v>30</v>
      </c>
      <c r="I30" s="4" t="s">
        <v>100</v>
      </c>
      <c r="M30" s="41"/>
      <c r="N30" s="41"/>
      <c r="O30" s="13"/>
      <c r="P30" s="6" t="s">
        <v>105</v>
      </c>
    </row>
    <row r="31" customFormat="false" ht="25.25" hidden="false" customHeight="false" outlineLevel="0" collapsed="false">
      <c r="A31" s="37" t="s">
        <v>106</v>
      </c>
      <c r="B31" s="37" t="s">
        <v>55</v>
      </c>
      <c r="D31" s="6" t="s">
        <v>107</v>
      </c>
      <c r="E31" s="7" t="n">
        <v>44869</v>
      </c>
      <c r="F31" s="37" t="s">
        <v>108</v>
      </c>
      <c r="G31" s="9" t="n">
        <v>85</v>
      </c>
      <c r="H31" s="5" t="s">
        <v>30</v>
      </c>
      <c r="I31" s="4" t="s">
        <v>100</v>
      </c>
      <c r="M31" s="41"/>
      <c r="N31" s="41"/>
      <c r="O31" s="13"/>
      <c r="P31" s="6" t="s">
        <v>109</v>
      </c>
    </row>
    <row r="32" customFormat="false" ht="25.25" hidden="false" customHeight="false" outlineLevel="0" collapsed="false">
      <c r="A32" s="37" t="s">
        <v>110</v>
      </c>
      <c r="B32" s="37" t="s">
        <v>27</v>
      </c>
      <c r="D32" s="6" t="s">
        <v>111</v>
      </c>
      <c r="F32" s="37"/>
      <c r="H32" s="5" t="s">
        <v>30</v>
      </c>
      <c r="L32" s="4" t="s">
        <v>71</v>
      </c>
      <c r="M32" s="41"/>
      <c r="N32" s="41"/>
      <c r="O32" s="13"/>
      <c r="P32" s="6" t="s">
        <v>112</v>
      </c>
    </row>
    <row r="33" s="61" customFormat="true" ht="13.8" hidden="false" customHeight="false" outlineLevel="0" collapsed="false">
      <c r="A33" s="63" t="s">
        <v>113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35"/>
    </row>
    <row r="34" customFormat="false" ht="25.25" hidden="false" customHeight="false" outlineLevel="0" collapsed="false">
      <c r="A34" s="37" t="s">
        <v>114</v>
      </c>
      <c r="B34" s="37" t="s">
        <v>27</v>
      </c>
      <c r="C34" s="37"/>
      <c r="D34" s="38" t="s">
        <v>115</v>
      </c>
      <c r="E34" s="39" t="n">
        <v>44669</v>
      </c>
      <c r="F34" s="37" t="s">
        <v>116</v>
      </c>
      <c r="G34" s="14" t="n">
        <v>86.3</v>
      </c>
      <c r="H34" s="37" t="s">
        <v>30</v>
      </c>
      <c r="I34" s="37"/>
      <c r="J34" s="9" t="n">
        <v>78.3</v>
      </c>
      <c r="K34" s="4" t="s">
        <v>46</v>
      </c>
      <c r="M34" s="41"/>
      <c r="N34" s="41"/>
      <c r="O34" s="13"/>
      <c r="P34" s="6" t="s">
        <v>117</v>
      </c>
    </row>
    <row r="35" customFormat="false" ht="25.25" hidden="false" customHeight="false" outlineLevel="0" collapsed="false">
      <c r="A35" s="0" t="s">
        <v>77</v>
      </c>
      <c r="B35" s="37" t="s">
        <v>27</v>
      </c>
      <c r="C35" s="37"/>
      <c r="D35" s="6" t="s">
        <v>118</v>
      </c>
      <c r="E35" s="7" t="n">
        <v>44726</v>
      </c>
      <c r="F35" s="8" t="s">
        <v>119</v>
      </c>
      <c r="G35" s="9" t="n">
        <v>300</v>
      </c>
      <c r="H35" s="5" t="s">
        <v>30</v>
      </c>
      <c r="I35" s="4" t="s">
        <v>46</v>
      </c>
      <c r="J35" s="14"/>
      <c r="M35" s="41"/>
      <c r="N35" s="41"/>
      <c r="O35" s="13"/>
      <c r="P35" s="6" t="s">
        <v>120</v>
      </c>
    </row>
    <row r="36" customFormat="false" ht="25.25" hidden="false" customHeight="false" outlineLevel="0" collapsed="false">
      <c r="A36" s="37" t="s">
        <v>121</v>
      </c>
      <c r="B36" s="4" t="s">
        <v>55</v>
      </c>
      <c r="D36" s="6" t="s">
        <v>122</v>
      </c>
      <c r="E36" s="7" t="n">
        <v>44880</v>
      </c>
      <c r="F36" s="8" t="s">
        <v>123</v>
      </c>
      <c r="G36" s="9" t="n">
        <v>2421</v>
      </c>
      <c r="H36" s="5" t="s">
        <v>30</v>
      </c>
      <c r="J36" s="14"/>
      <c r="L36" s="4" t="s">
        <v>71</v>
      </c>
      <c r="M36" s="41"/>
      <c r="N36" s="41"/>
      <c r="O36" s="13"/>
      <c r="P36" s="64" t="s">
        <v>124</v>
      </c>
    </row>
    <row r="37" s="67" customFormat="true" ht="25.25" hidden="false" customHeight="false" outlineLevel="0" collapsed="false">
      <c r="A37" s="65" t="s">
        <v>125</v>
      </c>
      <c r="B37" s="37" t="s">
        <v>55</v>
      </c>
      <c r="C37" s="5"/>
      <c r="D37" s="6" t="s">
        <v>126</v>
      </c>
      <c r="E37" s="7" t="n">
        <v>44877</v>
      </c>
      <c r="F37" s="37" t="s">
        <v>127</v>
      </c>
      <c r="G37" s="9" t="n">
        <v>750</v>
      </c>
      <c r="H37" s="5" t="s">
        <v>30</v>
      </c>
      <c r="I37" s="4"/>
      <c r="J37" s="14" t="n">
        <v>540</v>
      </c>
      <c r="K37" s="4" t="s">
        <v>46</v>
      </c>
      <c r="L37" s="4"/>
      <c r="M37" s="66"/>
      <c r="N37" s="66"/>
      <c r="O37" s="11"/>
      <c r="P37" s="38" t="s">
        <v>128</v>
      </c>
    </row>
    <row r="38" s="67" customFormat="true" ht="25.25" hidden="false" customHeight="false" outlineLevel="0" collapsed="false">
      <c r="A38" s="65" t="s">
        <v>129</v>
      </c>
      <c r="B38" s="4" t="s">
        <v>55</v>
      </c>
      <c r="C38" s="5"/>
      <c r="D38" s="38" t="s">
        <v>130</v>
      </c>
      <c r="E38" s="7" t="n">
        <v>44886</v>
      </c>
      <c r="F38" s="8" t="s">
        <v>131</v>
      </c>
      <c r="G38" s="9" t="n">
        <v>778</v>
      </c>
      <c r="H38" s="5" t="s">
        <v>30</v>
      </c>
      <c r="I38" s="4"/>
      <c r="J38" s="14" t="n">
        <v>336</v>
      </c>
      <c r="K38" s="4" t="s">
        <v>46</v>
      </c>
      <c r="L38" s="4"/>
      <c r="M38" s="66"/>
      <c r="N38" s="66"/>
      <c r="O38" s="11"/>
      <c r="P38" s="38" t="s">
        <v>132</v>
      </c>
    </row>
    <row r="39" s="67" customFormat="true" ht="25.25" hidden="false" customHeight="false" outlineLevel="0" collapsed="false">
      <c r="A39" s="65" t="s">
        <v>133</v>
      </c>
      <c r="B39" s="4" t="s">
        <v>27</v>
      </c>
      <c r="C39" s="5"/>
      <c r="D39" s="38" t="s">
        <v>134</v>
      </c>
      <c r="E39" s="7" t="n">
        <v>44895</v>
      </c>
      <c r="F39" s="8" t="s">
        <v>135</v>
      </c>
      <c r="G39" s="9" t="n">
        <v>936</v>
      </c>
      <c r="H39" s="5" t="s">
        <v>30</v>
      </c>
      <c r="I39" s="4"/>
      <c r="J39" s="9"/>
      <c r="K39" s="4"/>
      <c r="L39" s="4" t="s">
        <v>71</v>
      </c>
      <c r="M39" s="66"/>
      <c r="N39" s="66"/>
      <c r="O39" s="11"/>
      <c r="P39" s="38" t="s">
        <v>136</v>
      </c>
    </row>
    <row r="40" s="74" customFormat="true" ht="25.25" hidden="false" customHeight="false" outlineLevel="0" collapsed="false">
      <c r="A40" s="68" t="s">
        <v>137</v>
      </c>
      <c r="B40" s="69" t="s">
        <v>55</v>
      </c>
      <c r="C40" s="70"/>
      <c r="D40" s="70" t="s">
        <v>138</v>
      </c>
      <c r="E40" s="71" t="n">
        <v>44900</v>
      </c>
      <c r="F40" s="70" t="s">
        <v>139</v>
      </c>
      <c r="G40" s="72" t="n">
        <v>192</v>
      </c>
      <c r="H40" s="69" t="s">
        <v>30</v>
      </c>
      <c r="I40" s="69" t="s">
        <v>46</v>
      </c>
      <c r="J40" s="70"/>
      <c r="K40" s="70"/>
      <c r="L40" s="70"/>
      <c r="M40" s="70"/>
      <c r="N40" s="70"/>
      <c r="O40" s="70"/>
      <c r="P40" s="73" t="s">
        <v>140</v>
      </c>
    </row>
    <row r="41" s="67" customFormat="true" ht="13.8" hidden="false" customHeight="true" outlineLevel="0" collapsed="false">
      <c r="A41" s="75" t="s">
        <v>141</v>
      </c>
      <c r="B41" s="76" t="s">
        <v>27</v>
      </c>
      <c r="C41" s="77"/>
      <c r="D41" s="78" t="s">
        <v>142</v>
      </c>
      <c r="E41" s="79" t="n">
        <v>44887</v>
      </c>
      <c r="F41" s="80" t="s">
        <v>143</v>
      </c>
      <c r="G41" s="81" t="n">
        <v>74.8</v>
      </c>
      <c r="H41" s="77" t="s">
        <v>30</v>
      </c>
      <c r="I41" s="76" t="s">
        <v>46</v>
      </c>
      <c r="J41" s="81"/>
      <c r="K41" s="76"/>
      <c r="L41" s="76" t="s">
        <v>144</v>
      </c>
      <c r="M41" s="82"/>
      <c r="N41" s="82"/>
      <c r="O41" s="83"/>
      <c r="P41" s="78" t="s">
        <v>145</v>
      </c>
    </row>
    <row r="42" s="67" customFormat="true" ht="13.8" hidden="false" customHeight="false" outlineLevel="0" collapsed="false">
      <c r="A42" s="65" t="s">
        <v>141</v>
      </c>
      <c r="B42" s="4" t="s">
        <v>27</v>
      </c>
      <c r="C42" s="5"/>
      <c r="D42" s="38" t="s">
        <v>146</v>
      </c>
      <c r="E42" s="7" t="n">
        <v>44887</v>
      </c>
      <c r="F42" s="8" t="s">
        <v>143</v>
      </c>
      <c r="G42" s="9" t="n">
        <v>74.8</v>
      </c>
      <c r="H42" s="5" t="s">
        <v>30</v>
      </c>
      <c r="I42" s="4" t="s">
        <v>46</v>
      </c>
      <c r="J42" s="9"/>
      <c r="K42" s="4"/>
      <c r="L42" s="4" t="s">
        <v>144</v>
      </c>
      <c r="M42" s="66"/>
      <c r="N42" s="66"/>
      <c r="O42" s="11"/>
      <c r="P42" s="78"/>
    </row>
    <row r="43" s="67" customFormat="true" ht="13.8" hidden="false" customHeight="false" outlineLevel="0" collapsed="false">
      <c r="A43" s="84" t="s">
        <v>141</v>
      </c>
      <c r="B43" s="85" t="s">
        <v>27</v>
      </c>
      <c r="C43" s="86"/>
      <c r="D43" s="87" t="s">
        <v>147</v>
      </c>
      <c r="E43" s="88" t="n">
        <v>44887</v>
      </c>
      <c r="F43" s="89" t="s">
        <v>143</v>
      </c>
      <c r="G43" s="90" t="n">
        <v>74.8</v>
      </c>
      <c r="H43" s="86" t="s">
        <v>30</v>
      </c>
      <c r="I43" s="85" t="s">
        <v>46</v>
      </c>
      <c r="J43" s="90"/>
      <c r="K43" s="85"/>
      <c r="L43" s="85" t="s">
        <v>144</v>
      </c>
      <c r="M43" s="91"/>
      <c r="N43" s="91"/>
      <c r="O43" s="92"/>
      <c r="P43" s="78"/>
    </row>
    <row r="44" s="67" customFormat="true" ht="13.8" hidden="false" customHeight="false" outlineLevel="0" collapsed="false">
      <c r="A44" s="63" t="s">
        <v>148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93"/>
      <c r="O44" s="94"/>
      <c r="P44" s="95"/>
    </row>
    <row r="45" s="67" customFormat="true" ht="25.25" hidden="false" customHeight="true" outlineLevel="0" collapsed="false">
      <c r="A45" s="96" t="s">
        <v>149</v>
      </c>
      <c r="B45" s="76" t="s">
        <v>27</v>
      </c>
      <c r="C45" s="77"/>
      <c r="D45" s="78" t="s">
        <v>150</v>
      </c>
      <c r="E45" s="79" t="n">
        <v>44904</v>
      </c>
      <c r="F45" s="80" t="s">
        <v>151</v>
      </c>
      <c r="G45" s="81" t="n">
        <v>97.93</v>
      </c>
      <c r="H45" s="77" t="s">
        <v>30</v>
      </c>
      <c r="I45" s="76" t="s">
        <v>100</v>
      </c>
      <c r="J45" s="81"/>
      <c r="K45" s="76"/>
      <c r="L45" s="76" t="s">
        <v>144</v>
      </c>
      <c r="M45" s="82"/>
      <c r="N45" s="82"/>
      <c r="O45" s="83"/>
      <c r="P45" s="97" t="s">
        <v>152</v>
      </c>
    </row>
    <row r="46" s="67" customFormat="true" ht="25.25" hidden="false" customHeight="false" outlineLevel="0" collapsed="false">
      <c r="A46" s="98" t="s">
        <v>153</v>
      </c>
      <c r="B46" s="4" t="s">
        <v>27</v>
      </c>
      <c r="C46" s="5"/>
      <c r="D46" s="38" t="s">
        <v>154</v>
      </c>
      <c r="E46" s="7" t="n">
        <v>44904</v>
      </c>
      <c r="F46" s="8" t="s">
        <v>151</v>
      </c>
      <c r="G46" s="9" t="n">
        <v>132.8</v>
      </c>
      <c r="H46" s="5" t="s">
        <v>30</v>
      </c>
      <c r="I46" s="4" t="s">
        <v>100</v>
      </c>
      <c r="J46" s="9"/>
      <c r="K46" s="4"/>
      <c r="L46" s="4" t="s">
        <v>144</v>
      </c>
      <c r="M46" s="66"/>
      <c r="N46" s="66"/>
      <c r="O46" s="11"/>
      <c r="P46" s="97"/>
    </row>
    <row r="47" s="67" customFormat="true" ht="25.25" hidden="false" customHeight="false" outlineLevel="0" collapsed="false">
      <c r="A47" s="98" t="s">
        <v>155</v>
      </c>
      <c r="B47" s="4" t="s">
        <v>27</v>
      </c>
      <c r="C47" s="5"/>
      <c r="D47" s="38" t="s">
        <v>156</v>
      </c>
      <c r="E47" s="7" t="n">
        <v>44904</v>
      </c>
      <c r="F47" s="8" t="s">
        <v>151</v>
      </c>
      <c r="G47" s="9" t="n">
        <v>114.42</v>
      </c>
      <c r="H47" s="5" t="s">
        <v>30</v>
      </c>
      <c r="I47" s="4" t="s">
        <v>100</v>
      </c>
      <c r="J47" s="9"/>
      <c r="K47" s="4"/>
      <c r="L47" s="4" t="s">
        <v>144</v>
      </c>
      <c r="M47" s="66"/>
      <c r="N47" s="66"/>
      <c r="O47" s="11"/>
      <c r="P47" s="97"/>
    </row>
    <row r="48" s="67" customFormat="true" ht="25.25" hidden="false" customHeight="false" outlineLevel="0" collapsed="false">
      <c r="A48" s="98" t="s">
        <v>157</v>
      </c>
      <c r="B48" s="4" t="s">
        <v>27</v>
      </c>
      <c r="C48" s="5"/>
      <c r="D48" s="38" t="s">
        <v>158</v>
      </c>
      <c r="E48" s="7" t="n">
        <v>44904</v>
      </c>
      <c r="F48" s="8" t="s">
        <v>151</v>
      </c>
      <c r="G48" s="9" t="n">
        <v>109.17</v>
      </c>
      <c r="H48" s="5" t="s">
        <v>30</v>
      </c>
      <c r="I48" s="4" t="s">
        <v>100</v>
      </c>
      <c r="J48" s="9"/>
      <c r="K48" s="4"/>
      <c r="L48" s="4" t="s">
        <v>144</v>
      </c>
      <c r="M48" s="66"/>
      <c r="N48" s="66"/>
      <c r="O48" s="11"/>
      <c r="P48" s="97"/>
    </row>
    <row r="49" s="67" customFormat="true" ht="25.25" hidden="false" customHeight="false" outlineLevel="0" collapsed="false">
      <c r="A49" s="98" t="s">
        <v>159</v>
      </c>
      <c r="B49" s="4" t="s">
        <v>27</v>
      </c>
      <c r="C49" s="5"/>
      <c r="D49" s="38" t="s">
        <v>160</v>
      </c>
      <c r="E49" s="7" t="n">
        <v>44904</v>
      </c>
      <c r="F49" s="8" t="s">
        <v>151</v>
      </c>
      <c r="G49" s="9" t="n">
        <v>103.18</v>
      </c>
      <c r="H49" s="5" t="s">
        <v>30</v>
      </c>
      <c r="I49" s="4" t="s">
        <v>100</v>
      </c>
      <c r="J49" s="9"/>
      <c r="K49" s="4"/>
      <c r="L49" s="4" t="s">
        <v>144</v>
      </c>
      <c r="M49" s="66"/>
      <c r="N49" s="66"/>
      <c r="O49" s="11"/>
      <c r="P49" s="97"/>
    </row>
    <row r="50" s="67" customFormat="true" ht="25.25" hidden="false" customHeight="false" outlineLevel="0" collapsed="false">
      <c r="A50" s="99" t="s">
        <v>161</v>
      </c>
      <c r="B50" s="85" t="s">
        <v>27</v>
      </c>
      <c r="C50" s="86"/>
      <c r="D50" s="87" t="s">
        <v>162</v>
      </c>
      <c r="E50" s="88" t="n">
        <v>44904</v>
      </c>
      <c r="F50" s="89" t="s">
        <v>151</v>
      </c>
      <c r="G50" s="90" t="n">
        <v>180.8</v>
      </c>
      <c r="H50" s="86" t="s">
        <v>30</v>
      </c>
      <c r="I50" s="85" t="s">
        <v>100</v>
      </c>
      <c r="J50" s="90"/>
      <c r="K50" s="100"/>
      <c r="L50" s="100" t="s">
        <v>144</v>
      </c>
      <c r="M50" s="91"/>
      <c r="N50" s="91"/>
      <c r="O50" s="92"/>
      <c r="P50" s="97"/>
    </row>
    <row r="51" s="67" customFormat="true" ht="13.8" hidden="false" customHeight="false" outlineLevel="0" collapsed="false">
      <c r="A51" s="65" t="s">
        <v>163</v>
      </c>
      <c r="B51" s="4" t="s">
        <v>27</v>
      </c>
      <c r="C51" s="5"/>
      <c r="D51" s="38" t="s">
        <v>164</v>
      </c>
      <c r="E51" s="7" t="n">
        <v>44902</v>
      </c>
      <c r="F51" s="8" t="s">
        <v>165</v>
      </c>
      <c r="G51" s="9" t="n">
        <v>415.7</v>
      </c>
      <c r="H51" s="5" t="s">
        <v>30</v>
      </c>
      <c r="I51" s="4"/>
      <c r="J51" s="9"/>
      <c r="K51" s="4"/>
      <c r="L51" s="4" t="s">
        <v>71</v>
      </c>
      <c r="M51" s="66"/>
      <c r="N51" s="66"/>
      <c r="O51" s="11"/>
      <c r="P51" s="38" t="s">
        <v>166</v>
      </c>
    </row>
    <row r="52" s="67" customFormat="true" ht="25.25" hidden="false" customHeight="false" outlineLevel="0" collapsed="false">
      <c r="A52" s="65" t="s">
        <v>167</v>
      </c>
      <c r="B52" s="4" t="s">
        <v>55</v>
      </c>
      <c r="C52" s="5"/>
      <c r="D52" s="38" t="s">
        <v>168</v>
      </c>
      <c r="E52" s="7" t="n">
        <v>44956</v>
      </c>
      <c r="F52" s="8" t="s">
        <v>169</v>
      </c>
      <c r="G52" s="9" t="n">
        <v>110</v>
      </c>
      <c r="H52" s="5" t="s">
        <v>30</v>
      </c>
      <c r="I52" s="4" t="s">
        <v>170</v>
      </c>
      <c r="J52" s="9"/>
      <c r="K52" s="4"/>
      <c r="L52" s="4"/>
      <c r="M52" s="66"/>
      <c r="N52" s="66"/>
      <c r="O52" s="11"/>
      <c r="P52" s="38" t="s">
        <v>171</v>
      </c>
    </row>
    <row r="53" s="67" customFormat="true" ht="25.25" hidden="false" customHeight="false" outlineLevel="0" collapsed="false">
      <c r="A53" s="65" t="s">
        <v>172</v>
      </c>
      <c r="B53" s="4" t="s">
        <v>27</v>
      </c>
      <c r="C53" s="5"/>
      <c r="D53" s="38" t="s">
        <v>173</v>
      </c>
      <c r="E53" s="7"/>
      <c r="F53" s="8" t="s">
        <v>174</v>
      </c>
      <c r="G53" s="9" t="n">
        <v>330</v>
      </c>
      <c r="H53" s="5" t="s">
        <v>30</v>
      </c>
      <c r="I53" s="4" t="s">
        <v>82</v>
      </c>
      <c r="J53" s="9"/>
      <c r="K53" s="4"/>
      <c r="L53" s="4"/>
      <c r="M53" s="66"/>
      <c r="N53" s="66"/>
      <c r="O53" s="11"/>
      <c r="P53" s="38" t="s">
        <v>175</v>
      </c>
    </row>
    <row r="54" s="67" customFormat="true" ht="13.8" hidden="false" customHeight="false" outlineLevel="0" collapsed="false">
      <c r="A54" s="65"/>
      <c r="B54" s="4"/>
      <c r="C54" s="5"/>
      <c r="D54" s="38"/>
      <c r="E54" s="7"/>
      <c r="F54" s="8"/>
      <c r="G54" s="9"/>
      <c r="H54" s="5"/>
      <c r="I54" s="4"/>
      <c r="J54" s="9"/>
      <c r="K54" s="4"/>
      <c r="L54" s="4"/>
      <c r="M54" s="66"/>
      <c r="N54" s="66"/>
      <c r="O54" s="11"/>
      <c r="P54" s="38"/>
    </row>
    <row r="55" s="67" customFormat="true" ht="13.8" hidden="false" customHeight="false" outlineLevel="0" collapsed="false">
      <c r="A55" s="101"/>
      <c r="B55" s="4"/>
      <c r="C55" s="5"/>
      <c r="D55" s="102"/>
      <c r="E55" s="7"/>
      <c r="F55" s="8"/>
      <c r="G55" s="9"/>
      <c r="H55" s="5"/>
      <c r="I55" s="4"/>
      <c r="J55" s="9"/>
      <c r="K55" s="4"/>
      <c r="L55" s="4"/>
      <c r="M55" s="66"/>
      <c r="N55" s="66"/>
      <c r="O55" s="11"/>
      <c r="P55" s="102"/>
    </row>
    <row r="56" s="67" customFormat="true" ht="13.8" hidden="false" customHeight="false" outlineLevel="0" collapsed="false">
      <c r="A56" s="101"/>
      <c r="B56" s="4"/>
      <c r="C56" s="5"/>
      <c r="D56" s="102"/>
      <c r="E56" s="7"/>
      <c r="F56" s="8"/>
      <c r="G56" s="9"/>
      <c r="H56" s="5"/>
      <c r="I56" s="4"/>
      <c r="J56" s="9"/>
      <c r="K56" s="4"/>
      <c r="L56" s="4"/>
      <c r="M56" s="66"/>
      <c r="N56" s="66"/>
      <c r="O56" s="11"/>
      <c r="P56" s="102"/>
    </row>
    <row r="57" s="67" customFormat="true" ht="13.8" hidden="false" customHeight="false" outlineLevel="0" collapsed="false">
      <c r="A57" s="101"/>
      <c r="B57" s="4"/>
      <c r="C57" s="5"/>
      <c r="D57" s="102"/>
      <c r="E57" s="7"/>
      <c r="F57" s="8"/>
      <c r="G57" s="9"/>
      <c r="H57" s="5"/>
      <c r="I57" s="4"/>
      <c r="J57" s="9"/>
      <c r="K57" s="4"/>
      <c r="L57" s="4"/>
      <c r="M57" s="66"/>
      <c r="N57" s="66"/>
      <c r="O57" s="11"/>
      <c r="P57" s="102"/>
    </row>
    <row r="58" s="67" customFormat="true" ht="13.8" hidden="false" customHeight="false" outlineLevel="0" collapsed="false">
      <c r="A58" s="101"/>
      <c r="B58" s="4"/>
      <c r="C58" s="5"/>
      <c r="D58" s="102"/>
      <c r="E58" s="7"/>
      <c r="F58" s="8"/>
      <c r="G58" s="9"/>
      <c r="H58" s="5"/>
      <c r="I58" s="4"/>
      <c r="J58" s="9"/>
      <c r="K58" s="4"/>
      <c r="L58" s="4"/>
      <c r="M58" s="66"/>
      <c r="N58" s="66"/>
      <c r="O58" s="11"/>
      <c r="P58" s="102"/>
    </row>
    <row r="59" s="67" customFormat="true" ht="13.8" hidden="false" customHeight="false" outlineLevel="0" collapsed="false">
      <c r="A59" s="101"/>
      <c r="B59" s="4"/>
      <c r="C59" s="5"/>
      <c r="D59" s="102"/>
      <c r="E59" s="7"/>
      <c r="F59" s="8"/>
      <c r="G59" s="9"/>
      <c r="H59" s="5"/>
      <c r="I59" s="4"/>
      <c r="J59" s="9"/>
      <c r="K59" s="4"/>
      <c r="L59" s="4"/>
      <c r="M59" s="66"/>
      <c r="N59" s="66"/>
      <c r="O59" s="11"/>
      <c r="P59" s="102"/>
      <c r="R59" s="67" t="s">
        <v>176</v>
      </c>
    </row>
    <row r="60" s="67" customFormat="true" ht="13.8" hidden="false" customHeight="false" outlineLevel="0" collapsed="false">
      <c r="A60" s="101"/>
      <c r="B60" s="4"/>
      <c r="C60" s="5"/>
      <c r="D60" s="102"/>
      <c r="E60" s="7"/>
      <c r="F60" s="8"/>
      <c r="G60" s="9"/>
      <c r="H60" s="5"/>
      <c r="I60" s="4"/>
      <c r="J60" s="9"/>
      <c r="K60" s="4"/>
      <c r="L60" s="4"/>
      <c r="M60" s="66"/>
      <c r="N60" s="66"/>
      <c r="O60" s="11"/>
      <c r="P60" s="102"/>
    </row>
    <row r="61" customFormat="false" ht="13.8" hidden="false" customHeight="false" outlineLevel="0" collapsed="false">
      <c r="A61" s="101"/>
      <c r="O61" s="13"/>
    </row>
    <row r="62" customFormat="false" ht="13.8" hidden="false" customHeight="false" outlineLevel="0" collapsed="false">
      <c r="A62" s="101"/>
      <c r="O62" s="13"/>
    </row>
    <row r="63" customFormat="false" ht="13.8" hidden="false" customHeight="false" outlineLevel="0" collapsed="false">
      <c r="A63" s="101"/>
      <c r="O63" s="13"/>
    </row>
    <row r="64" customFormat="false" ht="13.8" hidden="false" customHeight="false" outlineLevel="0" collapsed="false">
      <c r="A64" s="101"/>
      <c r="O64" s="13"/>
    </row>
    <row r="65" customFormat="false" ht="13.8" hidden="false" customHeight="false" outlineLevel="0" collapsed="false">
      <c r="A65" s="101"/>
      <c r="O65" s="13"/>
    </row>
    <row r="66" customFormat="false" ht="13.8" hidden="false" customHeight="false" outlineLevel="0" collapsed="false">
      <c r="A66" s="101"/>
      <c r="O66" s="13"/>
    </row>
    <row r="67" customFormat="false" ht="13.8" hidden="false" customHeight="false" outlineLevel="0" collapsed="false">
      <c r="A67" s="101"/>
      <c r="O67" s="13"/>
    </row>
    <row r="68" s="10" customFormat="true" ht="37.85" hidden="false" customHeight="false" outlineLevel="0" collapsed="false">
      <c r="A68" s="10" t="s">
        <v>177</v>
      </c>
      <c r="B68" s="8" t="s">
        <v>178</v>
      </c>
      <c r="C68" s="103" t="s">
        <v>179</v>
      </c>
      <c r="D68" s="6"/>
      <c r="E68" s="104"/>
      <c r="F68" s="8"/>
      <c r="G68" s="14" t="n">
        <f aca="false">SUMIF($C$7:$C$126,"981 02",$G$7:$G$126)</f>
        <v>0</v>
      </c>
      <c r="H68" s="103"/>
      <c r="I68" s="37"/>
      <c r="J68" s="14"/>
      <c r="K68" s="37"/>
      <c r="L68" s="37"/>
      <c r="M68" s="41" t="n">
        <f aca="false">SUMIF($C$7:$C$126,"981 02",$M$7:$M$126)</f>
        <v>0</v>
      </c>
      <c r="N68" s="41" t="n">
        <f aca="false">SUMIF($C$7:$C$126,"981 02",$N$7:$N$126)</f>
        <v>0</v>
      </c>
      <c r="O68" s="105"/>
      <c r="P68" s="6"/>
    </row>
    <row r="69" s="10" customFormat="true" ht="37.85" hidden="false" customHeight="false" outlineLevel="0" collapsed="false">
      <c r="B69" s="8" t="s">
        <v>180</v>
      </c>
      <c r="C69" s="103" t="s">
        <v>181</v>
      </c>
      <c r="D69" s="6"/>
      <c r="E69" s="104"/>
      <c r="F69" s="8"/>
      <c r="G69" s="14" t="n">
        <f aca="false">SUMIF($C$7:$C$126,"681 01",$G$7:$G$126)</f>
        <v>0</v>
      </c>
      <c r="H69" s="103"/>
      <c r="I69" s="37"/>
      <c r="J69" s="14"/>
      <c r="K69" s="37"/>
      <c r="L69" s="37"/>
      <c r="M69" s="41" t="n">
        <f aca="false">SUMIF($C$7:$C$126,"681 01",$M$7:$M$126)</f>
        <v>0</v>
      </c>
      <c r="N69" s="41" t="n">
        <f aca="false">SUMIF($C$7:$C$126,"681 01",$N$7:$N$126)</f>
        <v>0</v>
      </c>
      <c r="O69" s="105"/>
      <c r="P69" s="6"/>
    </row>
    <row r="70" customFormat="false" ht="13.8" hidden="false" customHeight="false" outlineLevel="0" collapsed="false">
      <c r="O70" s="13"/>
    </row>
    <row r="71" customFormat="false" ht="13.8" hidden="false" customHeight="false" outlineLevel="0" collapsed="false">
      <c r="O71" s="13"/>
    </row>
    <row r="72" customFormat="false" ht="13.8" hidden="false" customHeight="false" outlineLevel="0" collapsed="false">
      <c r="A72" s="0" t="s">
        <v>182</v>
      </c>
      <c r="G72" s="9" t="n">
        <f aca="false">SUM(G7:G56)</f>
        <v>18706.1</v>
      </c>
      <c r="H72" s="106"/>
      <c r="I72" s="107"/>
      <c r="M72" s="108" t="n">
        <f aca="false">SUM(M7:M56)</f>
        <v>0</v>
      </c>
      <c r="N72" s="108" t="n">
        <f aca="false">SUM(N7:N56)</f>
        <v>0</v>
      </c>
      <c r="O72" s="13"/>
    </row>
    <row r="73" customFormat="false" ht="13.8" hidden="false" customHeight="false" outlineLevel="0" collapsed="false">
      <c r="O73" s="13"/>
    </row>
    <row r="74" customFormat="false" ht="13.8" hidden="false" customHeight="false" outlineLevel="0" collapsed="false">
      <c r="O74" s="13"/>
    </row>
    <row r="75" customFormat="false" ht="13.8" hidden="false" customHeight="false" outlineLevel="0" collapsed="false">
      <c r="O75" s="13"/>
    </row>
    <row r="76" customFormat="false" ht="13.8" hidden="false" customHeight="false" outlineLevel="0" collapsed="false">
      <c r="O76" s="13"/>
    </row>
    <row r="77" customFormat="false" ht="13.8" hidden="false" customHeight="false" outlineLevel="0" collapsed="false">
      <c r="O77" s="13"/>
    </row>
    <row r="78" customFormat="false" ht="13.8" hidden="false" customHeight="false" outlineLevel="0" collapsed="false">
      <c r="O78" s="13"/>
    </row>
    <row r="79" customFormat="false" ht="13.8" hidden="false" customHeight="false" outlineLevel="0" collapsed="false">
      <c r="O79" s="13"/>
    </row>
    <row r="80" customFormat="false" ht="13.8" hidden="false" customHeight="false" outlineLevel="0" collapsed="false">
      <c r="O80" s="13"/>
    </row>
    <row r="81" customFormat="false" ht="13.8" hidden="false" customHeight="false" outlineLevel="0" collapsed="false">
      <c r="O81" s="13"/>
    </row>
    <row r="82" customFormat="false" ht="13.8" hidden="false" customHeight="false" outlineLevel="0" collapsed="false">
      <c r="O82" s="13"/>
    </row>
    <row r="83" customFormat="false" ht="13.8" hidden="false" customHeight="false" outlineLevel="0" collapsed="false">
      <c r="O83" s="13"/>
    </row>
    <row r="84" customFormat="false" ht="13.8" hidden="false" customHeight="false" outlineLevel="0" collapsed="false">
      <c r="O84" s="13"/>
    </row>
    <row r="85" customFormat="false" ht="13.8" hidden="false" customHeight="false" outlineLevel="0" collapsed="false">
      <c r="O85" s="13"/>
    </row>
    <row r="86" customFormat="false" ht="13.8" hidden="false" customHeight="false" outlineLevel="0" collapsed="false">
      <c r="O86" s="13"/>
    </row>
    <row r="87" customFormat="false" ht="13.8" hidden="false" customHeight="false" outlineLevel="0" collapsed="false">
      <c r="O87" s="13"/>
    </row>
    <row r="88" customFormat="false" ht="13.8" hidden="false" customHeight="false" outlineLevel="0" collapsed="false">
      <c r="O88" s="13"/>
    </row>
    <row r="89" customFormat="false" ht="13.8" hidden="false" customHeight="false" outlineLevel="0" collapsed="false">
      <c r="O89" s="13"/>
    </row>
    <row r="90" customFormat="false" ht="13.8" hidden="false" customHeight="false" outlineLevel="0" collapsed="false">
      <c r="O90" s="13"/>
    </row>
    <row r="91" customFormat="false" ht="13.8" hidden="false" customHeight="false" outlineLevel="0" collapsed="false">
      <c r="O91" s="13"/>
    </row>
    <row r="92" customFormat="false" ht="13.8" hidden="false" customHeight="false" outlineLevel="0" collapsed="false">
      <c r="O92" s="13"/>
    </row>
    <row r="93" customFormat="false" ht="13.8" hidden="false" customHeight="false" outlineLevel="0" collapsed="false">
      <c r="O93" s="13"/>
    </row>
    <row r="94" customFormat="false" ht="13.8" hidden="false" customHeight="false" outlineLevel="0" collapsed="false">
      <c r="O94" s="13"/>
    </row>
    <row r="95" customFormat="false" ht="13.8" hidden="false" customHeight="false" outlineLevel="0" collapsed="false">
      <c r="O95" s="13"/>
    </row>
    <row r="96" customFormat="false" ht="13.8" hidden="false" customHeight="false" outlineLevel="0" collapsed="false">
      <c r="O96" s="13"/>
    </row>
    <row r="97" customFormat="false" ht="13.8" hidden="false" customHeight="false" outlineLevel="0" collapsed="false">
      <c r="O97" s="13"/>
    </row>
    <row r="98" customFormat="false" ht="13.8" hidden="false" customHeight="false" outlineLevel="0" collapsed="false">
      <c r="O98" s="13"/>
    </row>
    <row r="99" customFormat="false" ht="13.8" hidden="false" customHeight="false" outlineLevel="0" collapsed="false">
      <c r="O99" s="13"/>
    </row>
    <row r="100" customFormat="false" ht="13.8" hidden="false" customHeight="false" outlineLevel="0" collapsed="false">
      <c r="O100" s="13"/>
    </row>
    <row r="101" customFormat="false" ht="13.8" hidden="false" customHeight="false" outlineLevel="0" collapsed="false">
      <c r="O101" s="13"/>
    </row>
    <row r="102" customFormat="false" ht="13.8" hidden="false" customHeight="false" outlineLevel="0" collapsed="false">
      <c r="O102" s="13"/>
    </row>
    <row r="103" customFormat="false" ht="13.8" hidden="false" customHeight="false" outlineLevel="0" collapsed="false">
      <c r="O103" s="13"/>
    </row>
    <row r="104" customFormat="false" ht="13.8" hidden="false" customHeight="false" outlineLevel="0" collapsed="false">
      <c r="O104" s="13"/>
    </row>
    <row r="105" customFormat="false" ht="13.8" hidden="false" customHeight="false" outlineLevel="0" collapsed="false">
      <c r="O105" s="13"/>
    </row>
    <row r="106" customFormat="false" ht="13.8" hidden="false" customHeight="false" outlineLevel="0" collapsed="false">
      <c r="O106" s="13"/>
    </row>
    <row r="107" customFormat="false" ht="13.8" hidden="false" customHeight="false" outlineLevel="0" collapsed="false">
      <c r="O107" s="13"/>
    </row>
    <row r="108" customFormat="false" ht="13.8" hidden="false" customHeight="false" outlineLevel="0" collapsed="false">
      <c r="O108" s="13"/>
    </row>
    <row r="109" customFormat="false" ht="13.8" hidden="false" customHeight="false" outlineLevel="0" collapsed="false">
      <c r="O109" s="13"/>
    </row>
    <row r="110" customFormat="false" ht="13.8" hidden="false" customHeight="false" outlineLevel="0" collapsed="false">
      <c r="O110" s="13"/>
    </row>
    <row r="111" customFormat="false" ht="13.8" hidden="false" customHeight="false" outlineLevel="0" collapsed="false">
      <c r="O111" s="13"/>
    </row>
    <row r="112" customFormat="false" ht="13.8" hidden="false" customHeight="false" outlineLevel="0" collapsed="false">
      <c r="O112" s="13"/>
    </row>
    <row r="113" customFormat="false" ht="13.8" hidden="false" customHeight="false" outlineLevel="0" collapsed="false">
      <c r="O113" s="13"/>
    </row>
    <row r="114" customFormat="false" ht="13.8" hidden="false" customHeight="false" outlineLevel="0" collapsed="false">
      <c r="O114" s="13"/>
    </row>
    <row r="115" customFormat="false" ht="13.8" hidden="false" customHeight="false" outlineLevel="0" collapsed="false">
      <c r="O115" s="13"/>
    </row>
    <row r="116" customFormat="false" ht="13.8" hidden="false" customHeight="false" outlineLevel="0" collapsed="false">
      <c r="O116" s="13"/>
    </row>
    <row r="117" customFormat="false" ht="13.8" hidden="false" customHeight="false" outlineLevel="0" collapsed="false">
      <c r="O117" s="13"/>
    </row>
    <row r="118" customFormat="false" ht="13.8" hidden="false" customHeight="false" outlineLevel="0" collapsed="false">
      <c r="O118" s="13"/>
    </row>
    <row r="119" customFormat="false" ht="13.8" hidden="false" customHeight="false" outlineLevel="0" collapsed="false">
      <c r="O119" s="13"/>
    </row>
    <row r="120" customFormat="false" ht="13.8" hidden="false" customHeight="false" outlineLevel="0" collapsed="false">
      <c r="O120" s="13"/>
    </row>
    <row r="121" customFormat="false" ht="13.8" hidden="false" customHeight="false" outlineLevel="0" collapsed="false">
      <c r="O121" s="13"/>
    </row>
    <row r="122" customFormat="false" ht="13.8" hidden="false" customHeight="false" outlineLevel="0" collapsed="false">
      <c r="O122" s="13"/>
    </row>
    <row r="123" customFormat="false" ht="13.8" hidden="false" customHeight="false" outlineLevel="0" collapsed="false">
      <c r="O123" s="13"/>
    </row>
    <row r="124" customFormat="false" ht="13.8" hidden="false" customHeight="false" outlineLevel="0" collapsed="false">
      <c r="O124" s="13"/>
    </row>
    <row r="125" customFormat="false" ht="13.8" hidden="false" customHeight="false" outlineLevel="0" collapsed="false">
      <c r="O125" s="13"/>
    </row>
    <row r="126" customFormat="false" ht="13.8" hidden="false" customHeight="false" outlineLevel="0" collapsed="false">
      <c r="O126" s="13"/>
    </row>
    <row r="127" customFormat="false" ht="13.8" hidden="false" customHeight="false" outlineLevel="0" collapsed="false">
      <c r="O127" s="13"/>
    </row>
    <row r="128" customFormat="false" ht="13.8" hidden="false" customHeight="false" outlineLevel="0" collapsed="false">
      <c r="O128" s="13"/>
    </row>
    <row r="129" customFormat="false" ht="13.8" hidden="false" customHeight="false" outlineLevel="0" collapsed="false">
      <c r="O129" s="13"/>
    </row>
    <row r="130" customFormat="false" ht="13.8" hidden="false" customHeight="false" outlineLevel="0" collapsed="false">
      <c r="O130" s="13"/>
    </row>
    <row r="131" customFormat="false" ht="13.8" hidden="false" customHeight="false" outlineLevel="0" collapsed="false">
      <c r="O131" s="13"/>
    </row>
    <row r="132" customFormat="false" ht="13.8" hidden="false" customHeight="false" outlineLevel="0" collapsed="false">
      <c r="O132" s="13"/>
    </row>
    <row r="133" customFormat="false" ht="13.8" hidden="false" customHeight="false" outlineLevel="0" collapsed="false">
      <c r="O133" s="13"/>
    </row>
    <row r="134" customFormat="false" ht="13.8" hidden="false" customHeight="false" outlineLevel="0" collapsed="false">
      <c r="O134" s="13"/>
    </row>
    <row r="135" customFormat="false" ht="13.8" hidden="false" customHeight="false" outlineLevel="0" collapsed="false">
      <c r="O135" s="13"/>
    </row>
    <row r="136" customFormat="false" ht="13.8" hidden="false" customHeight="false" outlineLevel="0" collapsed="false">
      <c r="O136" s="13"/>
    </row>
    <row r="137" customFormat="false" ht="13.8" hidden="false" customHeight="false" outlineLevel="0" collapsed="false">
      <c r="O137" s="13"/>
    </row>
    <row r="138" customFormat="false" ht="13.8" hidden="false" customHeight="false" outlineLevel="0" collapsed="false">
      <c r="O138" s="13"/>
    </row>
    <row r="139" customFormat="false" ht="13.8" hidden="false" customHeight="false" outlineLevel="0" collapsed="false">
      <c r="O139" s="13"/>
    </row>
    <row r="140" customFormat="false" ht="13.8" hidden="false" customHeight="false" outlineLevel="0" collapsed="false">
      <c r="O140" s="13"/>
    </row>
    <row r="141" customFormat="false" ht="13.8" hidden="false" customHeight="false" outlineLevel="0" collapsed="false">
      <c r="O141" s="13"/>
    </row>
    <row r="142" customFormat="false" ht="13.8" hidden="false" customHeight="false" outlineLevel="0" collapsed="false">
      <c r="O142" s="13"/>
    </row>
    <row r="143" customFormat="false" ht="13.8" hidden="false" customHeight="false" outlineLevel="0" collapsed="false">
      <c r="O143" s="13"/>
    </row>
    <row r="144" customFormat="false" ht="13.8" hidden="false" customHeight="false" outlineLevel="0" collapsed="false">
      <c r="O144" s="13"/>
    </row>
    <row r="145" customFormat="false" ht="13.8" hidden="false" customHeight="false" outlineLevel="0" collapsed="false">
      <c r="O145" s="13"/>
    </row>
    <row r="146" customFormat="false" ht="13.8" hidden="false" customHeight="false" outlineLevel="0" collapsed="false">
      <c r="O146" s="13"/>
    </row>
    <row r="147" customFormat="false" ht="13.8" hidden="false" customHeight="false" outlineLevel="0" collapsed="false">
      <c r="O147" s="13"/>
    </row>
    <row r="148" customFormat="false" ht="13.8" hidden="false" customHeight="false" outlineLevel="0" collapsed="false">
      <c r="O148" s="13"/>
    </row>
    <row r="149" customFormat="false" ht="13.8" hidden="false" customHeight="false" outlineLevel="0" collapsed="false">
      <c r="O149" s="13"/>
    </row>
    <row r="150" customFormat="false" ht="13.8" hidden="false" customHeight="false" outlineLevel="0" collapsed="false">
      <c r="O150" s="13"/>
    </row>
    <row r="151" customFormat="false" ht="13.8" hidden="false" customHeight="false" outlineLevel="0" collapsed="false">
      <c r="O151" s="13"/>
    </row>
    <row r="152" customFormat="false" ht="13.8" hidden="false" customHeight="false" outlineLevel="0" collapsed="false">
      <c r="O152" s="13"/>
    </row>
    <row r="153" customFormat="false" ht="13.8" hidden="false" customHeight="false" outlineLevel="0" collapsed="false">
      <c r="O153" s="13"/>
    </row>
    <row r="154" customFormat="false" ht="13.8" hidden="false" customHeight="false" outlineLevel="0" collapsed="false">
      <c r="O154" s="13"/>
    </row>
    <row r="155" customFormat="false" ht="13.8" hidden="false" customHeight="false" outlineLevel="0" collapsed="false">
      <c r="O155" s="13"/>
    </row>
    <row r="156" customFormat="false" ht="13.8" hidden="false" customHeight="false" outlineLevel="0" collapsed="false">
      <c r="O156" s="13"/>
    </row>
    <row r="157" customFormat="false" ht="13.8" hidden="false" customHeight="false" outlineLevel="0" collapsed="false">
      <c r="O157" s="13"/>
    </row>
    <row r="158" customFormat="false" ht="13.8" hidden="false" customHeight="false" outlineLevel="0" collapsed="false">
      <c r="O158" s="13"/>
    </row>
    <row r="159" customFormat="false" ht="13.8" hidden="false" customHeight="false" outlineLevel="0" collapsed="false">
      <c r="O159" s="13"/>
    </row>
    <row r="160" customFormat="false" ht="13.8" hidden="false" customHeight="false" outlineLevel="0" collapsed="false">
      <c r="A160" s="109"/>
      <c r="B160" s="110"/>
      <c r="C160" s="109"/>
      <c r="D160" s="35"/>
      <c r="E160" s="111"/>
      <c r="F160" s="112"/>
      <c r="G160" s="113"/>
      <c r="H160" s="114"/>
      <c r="I160" s="115"/>
      <c r="J160" s="116"/>
      <c r="K160" s="110"/>
      <c r="L160" s="110"/>
      <c r="M160" s="117"/>
      <c r="N160" s="118"/>
      <c r="O160" s="119"/>
    </row>
    <row r="161" customFormat="false" ht="13.8" hidden="false" customHeight="false" outlineLevel="0" collapsed="false">
      <c r="A161" s="109"/>
      <c r="B161" s="110"/>
      <c r="C161" s="109"/>
      <c r="D161" s="35"/>
      <c r="E161" s="111"/>
      <c r="F161" s="112"/>
      <c r="G161" s="113"/>
      <c r="H161" s="114"/>
      <c r="I161" s="115"/>
      <c r="J161" s="116"/>
      <c r="K161" s="110"/>
      <c r="L161" s="110"/>
      <c r="M161" s="117"/>
      <c r="N161" s="118"/>
      <c r="O161" s="119"/>
    </row>
    <row r="162" customFormat="false" ht="13.8" hidden="false" customHeight="false" outlineLevel="0" collapsed="false">
      <c r="A162" s="109"/>
      <c r="B162" s="110"/>
      <c r="C162" s="109"/>
      <c r="D162" s="35"/>
      <c r="E162" s="111"/>
      <c r="F162" s="112"/>
      <c r="G162" s="113"/>
      <c r="H162" s="114"/>
      <c r="I162" s="115"/>
      <c r="J162" s="116"/>
      <c r="K162" s="110"/>
      <c r="L162" s="110"/>
      <c r="M162" s="117"/>
      <c r="N162" s="118"/>
      <c r="O162" s="119"/>
    </row>
    <row r="163" customFormat="false" ht="13.8" hidden="false" customHeight="false" outlineLevel="0" collapsed="false">
      <c r="A163" s="109"/>
      <c r="B163" s="110"/>
      <c r="C163" s="109"/>
      <c r="D163" s="35"/>
      <c r="E163" s="111"/>
      <c r="F163" s="112"/>
      <c r="G163" s="113"/>
      <c r="H163" s="114"/>
      <c r="I163" s="115"/>
      <c r="J163" s="116"/>
      <c r="K163" s="110"/>
      <c r="L163" s="110"/>
      <c r="M163" s="117"/>
      <c r="N163" s="118"/>
      <c r="O163" s="119"/>
    </row>
    <row r="164" customFormat="false" ht="13.8" hidden="false" customHeight="false" outlineLevel="0" collapsed="false">
      <c r="A164" s="109"/>
      <c r="B164" s="110"/>
      <c r="C164" s="109"/>
      <c r="D164" s="35"/>
      <c r="E164" s="111"/>
      <c r="F164" s="112"/>
      <c r="G164" s="113"/>
      <c r="H164" s="114"/>
      <c r="I164" s="115"/>
      <c r="J164" s="116"/>
      <c r="K164" s="110"/>
      <c r="L164" s="110"/>
      <c r="M164" s="117"/>
      <c r="N164" s="118"/>
      <c r="O164" s="119"/>
    </row>
    <row r="165" customFormat="false" ht="13.8" hidden="false" customHeight="false" outlineLevel="0" collapsed="false">
      <c r="A165" s="109"/>
      <c r="B165" s="110"/>
      <c r="C165" s="109"/>
      <c r="D165" s="35"/>
      <c r="E165" s="111"/>
      <c r="F165" s="112"/>
      <c r="G165" s="113"/>
      <c r="H165" s="114"/>
      <c r="I165" s="115"/>
      <c r="J165" s="116"/>
      <c r="K165" s="110"/>
      <c r="L165" s="110"/>
      <c r="M165" s="117"/>
      <c r="N165" s="118"/>
      <c r="O165" s="119"/>
    </row>
    <row r="166" customFormat="false" ht="13.8" hidden="false" customHeight="false" outlineLevel="0" collapsed="false">
      <c r="A166" s="109"/>
      <c r="B166" s="110"/>
      <c r="C166" s="109"/>
      <c r="D166" s="35"/>
      <c r="E166" s="111"/>
      <c r="F166" s="112"/>
      <c r="G166" s="113"/>
      <c r="H166" s="114"/>
      <c r="I166" s="115"/>
      <c r="J166" s="116"/>
      <c r="K166" s="110"/>
      <c r="L166" s="110"/>
      <c r="M166" s="117"/>
      <c r="N166" s="118"/>
      <c r="O166" s="119"/>
    </row>
    <row r="167" customFormat="false" ht="13.8" hidden="false" customHeight="false" outlineLevel="0" collapsed="false">
      <c r="A167" s="109"/>
      <c r="B167" s="110"/>
      <c r="C167" s="109"/>
      <c r="D167" s="35"/>
      <c r="E167" s="111"/>
      <c r="F167" s="112"/>
      <c r="G167" s="113"/>
      <c r="H167" s="114"/>
      <c r="I167" s="115"/>
      <c r="J167" s="116"/>
      <c r="K167" s="110"/>
      <c r="L167" s="110"/>
      <c r="M167" s="117"/>
      <c r="N167" s="118"/>
      <c r="O167" s="119"/>
    </row>
    <row r="168" customFormat="false" ht="13.8" hidden="false" customHeight="false" outlineLevel="0" collapsed="false">
      <c r="A168" s="109"/>
      <c r="B168" s="110"/>
      <c r="C168" s="109"/>
      <c r="D168" s="35"/>
      <c r="E168" s="111"/>
      <c r="F168" s="112"/>
      <c r="G168" s="113"/>
      <c r="H168" s="114"/>
      <c r="I168" s="115"/>
      <c r="J168" s="116"/>
      <c r="K168" s="110"/>
      <c r="L168" s="110"/>
      <c r="M168" s="117"/>
      <c r="N168" s="118"/>
      <c r="O168" s="119"/>
    </row>
    <row r="169" customFormat="false" ht="13.8" hidden="false" customHeight="false" outlineLevel="0" collapsed="false">
      <c r="A169" s="109"/>
      <c r="B169" s="110"/>
      <c r="C169" s="109"/>
      <c r="D169" s="35"/>
      <c r="E169" s="111"/>
      <c r="F169" s="112"/>
      <c r="G169" s="113"/>
      <c r="H169" s="114"/>
      <c r="I169" s="115"/>
      <c r="J169" s="116"/>
      <c r="K169" s="110"/>
      <c r="L169" s="110"/>
      <c r="M169" s="117"/>
      <c r="N169" s="118"/>
      <c r="O169" s="119"/>
    </row>
    <row r="170" customFormat="false" ht="13.8" hidden="false" customHeight="false" outlineLevel="0" collapsed="false">
      <c r="A170" s="109"/>
      <c r="B170" s="110"/>
      <c r="C170" s="109"/>
      <c r="D170" s="35"/>
      <c r="E170" s="111"/>
      <c r="F170" s="112"/>
      <c r="G170" s="113"/>
      <c r="H170" s="114"/>
      <c r="I170" s="115"/>
      <c r="J170" s="116"/>
      <c r="K170" s="110"/>
      <c r="L170" s="110"/>
      <c r="M170" s="117"/>
      <c r="N170" s="118"/>
      <c r="O170" s="119"/>
    </row>
    <row r="171" customFormat="false" ht="13.8" hidden="false" customHeight="false" outlineLevel="0" collapsed="false">
      <c r="A171" s="109"/>
      <c r="B171" s="110"/>
      <c r="C171" s="109"/>
      <c r="D171" s="35"/>
      <c r="E171" s="111"/>
      <c r="F171" s="112"/>
      <c r="G171" s="113"/>
      <c r="H171" s="114"/>
      <c r="I171" s="115"/>
      <c r="J171" s="116"/>
      <c r="K171" s="110"/>
      <c r="L171" s="110"/>
      <c r="M171" s="117"/>
      <c r="N171" s="118"/>
      <c r="O171" s="119"/>
    </row>
    <row r="172" customFormat="false" ht="13.8" hidden="false" customHeight="false" outlineLevel="0" collapsed="false">
      <c r="A172" s="109"/>
      <c r="B172" s="110"/>
      <c r="C172" s="109"/>
      <c r="D172" s="35"/>
      <c r="E172" s="111"/>
      <c r="F172" s="112"/>
      <c r="G172" s="113"/>
      <c r="H172" s="114"/>
      <c r="I172" s="115"/>
      <c r="J172" s="116"/>
      <c r="K172" s="110"/>
      <c r="L172" s="110"/>
      <c r="M172" s="117"/>
      <c r="N172" s="118"/>
      <c r="O172" s="119"/>
    </row>
    <row r="173" customFormat="false" ht="13.8" hidden="false" customHeight="false" outlineLevel="0" collapsed="false">
      <c r="A173" s="109"/>
      <c r="B173" s="110"/>
      <c r="C173" s="109"/>
      <c r="D173" s="35"/>
      <c r="E173" s="111"/>
      <c r="F173" s="112"/>
      <c r="G173" s="113"/>
      <c r="H173" s="114"/>
      <c r="I173" s="115"/>
      <c r="J173" s="116"/>
      <c r="K173" s="110"/>
      <c r="L173" s="110"/>
      <c r="M173" s="117"/>
      <c r="N173" s="118"/>
      <c r="O173" s="119"/>
    </row>
    <row r="174" customFormat="false" ht="13.8" hidden="false" customHeight="false" outlineLevel="0" collapsed="false">
      <c r="A174" s="109"/>
      <c r="B174" s="110"/>
      <c r="C174" s="109"/>
      <c r="D174" s="35"/>
      <c r="E174" s="111"/>
      <c r="F174" s="112"/>
      <c r="G174" s="113"/>
      <c r="H174" s="114"/>
      <c r="I174" s="115"/>
      <c r="J174" s="116"/>
      <c r="K174" s="110"/>
      <c r="L174" s="110"/>
      <c r="M174" s="117"/>
      <c r="N174" s="118"/>
      <c r="O174" s="119"/>
    </row>
    <row r="175" customFormat="false" ht="13.8" hidden="false" customHeight="false" outlineLevel="0" collapsed="false">
      <c r="A175" s="109"/>
      <c r="B175" s="110"/>
      <c r="C175" s="109"/>
      <c r="D175" s="35"/>
      <c r="E175" s="111"/>
      <c r="F175" s="112"/>
      <c r="G175" s="113"/>
      <c r="H175" s="114"/>
      <c r="I175" s="115"/>
      <c r="J175" s="116"/>
      <c r="K175" s="110"/>
      <c r="L175" s="110"/>
      <c r="M175" s="117"/>
      <c r="N175" s="118"/>
      <c r="O175" s="119"/>
    </row>
    <row r="176" customFormat="false" ht="13.8" hidden="false" customHeight="false" outlineLevel="0" collapsed="false">
      <c r="A176" s="109"/>
      <c r="B176" s="110"/>
      <c r="C176" s="109"/>
      <c r="D176" s="35"/>
      <c r="E176" s="111"/>
      <c r="F176" s="112"/>
      <c r="G176" s="113"/>
      <c r="H176" s="114"/>
      <c r="I176" s="115"/>
      <c r="J176" s="116"/>
      <c r="K176" s="110"/>
      <c r="L176" s="110"/>
      <c r="M176" s="117"/>
      <c r="N176" s="118"/>
      <c r="O176" s="119"/>
    </row>
    <row r="177" customFormat="false" ht="13.8" hidden="false" customHeight="false" outlineLevel="0" collapsed="false">
      <c r="A177" s="109"/>
      <c r="B177" s="110"/>
      <c r="C177" s="109"/>
      <c r="D177" s="35"/>
      <c r="E177" s="111"/>
      <c r="F177" s="112"/>
      <c r="G177" s="113"/>
      <c r="H177" s="114"/>
      <c r="I177" s="115"/>
      <c r="J177" s="116"/>
      <c r="K177" s="110"/>
      <c r="L177" s="110"/>
      <c r="M177" s="117"/>
      <c r="N177" s="118"/>
      <c r="O177" s="119"/>
    </row>
    <row r="178" customFormat="false" ht="13.8" hidden="false" customHeight="false" outlineLevel="0" collapsed="false">
      <c r="A178" s="109"/>
      <c r="B178" s="110"/>
      <c r="C178" s="109"/>
      <c r="D178" s="35"/>
      <c r="E178" s="111"/>
      <c r="F178" s="112"/>
      <c r="G178" s="113"/>
      <c r="H178" s="114"/>
      <c r="I178" s="115"/>
      <c r="J178" s="116"/>
      <c r="K178" s="110"/>
      <c r="L178" s="110"/>
      <c r="M178" s="117"/>
      <c r="N178" s="118"/>
      <c r="O178" s="119"/>
    </row>
    <row r="179" customFormat="false" ht="13.8" hidden="false" customHeight="false" outlineLevel="0" collapsed="false">
      <c r="A179" s="109"/>
      <c r="B179" s="110"/>
      <c r="C179" s="109"/>
      <c r="D179" s="35"/>
      <c r="E179" s="111"/>
      <c r="F179" s="112"/>
      <c r="G179" s="113"/>
      <c r="H179" s="114"/>
      <c r="I179" s="115"/>
      <c r="J179" s="116"/>
      <c r="K179" s="110"/>
      <c r="L179" s="110"/>
      <c r="M179" s="117"/>
      <c r="N179" s="118"/>
      <c r="O179" s="119"/>
    </row>
    <row r="180" customFormat="false" ht="13.8" hidden="false" customHeight="false" outlineLevel="0" collapsed="false">
      <c r="A180" s="109"/>
      <c r="B180" s="110"/>
      <c r="C180" s="109"/>
      <c r="D180" s="35"/>
      <c r="E180" s="111"/>
      <c r="F180" s="112"/>
      <c r="G180" s="113"/>
      <c r="H180" s="114"/>
      <c r="I180" s="115"/>
      <c r="J180" s="116"/>
      <c r="K180" s="110"/>
      <c r="L180" s="110"/>
      <c r="M180" s="117"/>
      <c r="N180" s="118"/>
      <c r="O180" s="119"/>
    </row>
    <row r="181" customFormat="false" ht="13.8" hidden="false" customHeight="false" outlineLevel="0" collapsed="false">
      <c r="A181" s="109"/>
      <c r="B181" s="110"/>
      <c r="C181" s="109"/>
      <c r="D181" s="35"/>
      <c r="E181" s="111"/>
      <c r="F181" s="112"/>
      <c r="G181" s="113"/>
      <c r="H181" s="114"/>
      <c r="I181" s="115"/>
      <c r="J181" s="116"/>
      <c r="K181" s="110"/>
      <c r="L181" s="110"/>
      <c r="M181" s="117"/>
      <c r="N181" s="118"/>
      <c r="O181" s="119"/>
    </row>
    <row r="182" customFormat="false" ht="13.8" hidden="false" customHeight="false" outlineLevel="0" collapsed="false">
      <c r="A182" s="109"/>
      <c r="B182" s="110"/>
      <c r="C182" s="109"/>
      <c r="D182" s="35"/>
      <c r="E182" s="111"/>
      <c r="F182" s="112"/>
      <c r="G182" s="113"/>
      <c r="H182" s="114"/>
      <c r="I182" s="115"/>
      <c r="J182" s="116"/>
      <c r="K182" s="110"/>
      <c r="L182" s="110"/>
      <c r="M182" s="117"/>
      <c r="N182" s="118"/>
      <c r="O182" s="119"/>
    </row>
    <row r="183" customFormat="false" ht="13.8" hidden="false" customHeight="false" outlineLevel="0" collapsed="false">
      <c r="A183" s="109"/>
      <c r="B183" s="110"/>
      <c r="C183" s="109"/>
      <c r="D183" s="35"/>
      <c r="E183" s="111"/>
      <c r="F183" s="112"/>
      <c r="G183" s="113"/>
      <c r="H183" s="114"/>
      <c r="I183" s="115"/>
      <c r="J183" s="116"/>
      <c r="K183" s="110"/>
      <c r="L183" s="110"/>
      <c r="M183" s="117"/>
      <c r="N183" s="118"/>
      <c r="O183" s="119"/>
    </row>
    <row r="184" customFormat="false" ht="13.8" hidden="false" customHeight="false" outlineLevel="0" collapsed="false">
      <c r="A184" s="109"/>
      <c r="B184" s="110"/>
      <c r="C184" s="109"/>
      <c r="D184" s="35"/>
      <c r="E184" s="111"/>
      <c r="F184" s="112"/>
      <c r="G184" s="113"/>
      <c r="H184" s="114"/>
      <c r="I184" s="115"/>
      <c r="J184" s="116"/>
      <c r="K184" s="110"/>
      <c r="L184" s="110"/>
      <c r="M184" s="117"/>
      <c r="N184" s="118"/>
      <c r="O184" s="119"/>
    </row>
    <row r="185" customFormat="false" ht="13.8" hidden="false" customHeight="false" outlineLevel="0" collapsed="false">
      <c r="A185" s="109"/>
      <c r="B185" s="110"/>
      <c r="C185" s="109"/>
      <c r="D185" s="35"/>
      <c r="E185" s="111"/>
      <c r="F185" s="112"/>
      <c r="G185" s="113"/>
      <c r="H185" s="114"/>
      <c r="I185" s="115"/>
      <c r="J185" s="116"/>
      <c r="K185" s="110"/>
      <c r="L185" s="110"/>
      <c r="M185" s="117"/>
      <c r="N185" s="118"/>
      <c r="O185" s="120"/>
    </row>
    <row r="186" customFormat="false" ht="37.85" hidden="false" customHeight="false" outlineLevel="0" collapsed="false">
      <c r="A186" s="121" t="s">
        <v>177</v>
      </c>
      <c r="B186" s="122"/>
      <c r="C186" s="123"/>
      <c r="D186" s="124"/>
      <c r="E186" s="125"/>
      <c r="F186" s="126"/>
      <c r="G186" s="127"/>
      <c r="H186" s="123"/>
      <c r="I186" s="122"/>
      <c r="J186" s="127"/>
      <c r="K186" s="122"/>
      <c r="L186" s="122"/>
      <c r="M186" s="128" t="s">
        <v>183</v>
      </c>
      <c r="N186" s="128" t="s">
        <v>184</v>
      </c>
      <c r="O186" s="129"/>
    </row>
    <row r="187" customFormat="false" ht="13.8" hidden="false" customHeight="false" outlineLevel="0" collapsed="false">
      <c r="M187" s="32" t="n">
        <v>0</v>
      </c>
      <c r="N187" s="32" t="n">
        <v>0</v>
      </c>
    </row>
  </sheetData>
  <mergeCells count="9">
    <mergeCell ref="A1:D1"/>
    <mergeCell ref="A6:O6"/>
    <mergeCell ref="A21:O21"/>
    <mergeCell ref="A26:M26"/>
    <mergeCell ref="A27:O27"/>
    <mergeCell ref="A33:O33"/>
    <mergeCell ref="P41:P43"/>
    <mergeCell ref="A44:M44"/>
    <mergeCell ref="P45:P50"/>
  </mergeCells>
  <printOptions headings="false" gridLines="false" gridLinesSet="true" horizontalCentered="false" verticalCentered="false"/>
  <pageMargins left="0.7" right="0.7" top="1.18125" bottom="1.1812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2016-10-11T10:10:23Z</dcterms:created>
  <dc:creator>AStANaut</dc:creator>
  <dc:description/>
  <dc:language>de-DE</dc:language>
  <cp:lastModifiedBy/>
  <dcterms:modified xsi:type="dcterms:W3CDTF">2023-01-19T18:34:30Z</dcterms:modified>
  <cp:revision>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