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tables/table1.xml" ContentType="application/vnd.openxmlformats-officedocument.spreadsheetml.tabl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Tabelle1" sheetId="1" state="visible" r:id="rId1"/>
  </sheets>
  <calcPr/>
</workbook>
</file>

<file path=xl/sharedStrings.xml><?xml version="1.0" encoding="utf-8"?>
<sst xmlns="http://schemas.openxmlformats.org/spreadsheetml/2006/main" count="45" uniqueCount="45">
  <si>
    <t xml:space="preserve">Stand: 12.11.24</t>
  </si>
  <si>
    <t xml:space="preserve">Campusfestival Kiel 2025</t>
  </si>
  <si>
    <t xml:space="preserve">Finanzplan für StuPa-Sitzung am 25.11.2024</t>
  </si>
  <si>
    <t>Kostenstelle</t>
  </si>
  <si>
    <t xml:space="preserve">Umfang 2025</t>
  </si>
  <si>
    <t xml:space="preserve">Umfang 2024</t>
  </si>
  <si>
    <t>Differenz</t>
  </si>
  <si>
    <t>Spalte1</t>
  </si>
  <si>
    <t>Booking</t>
  </si>
  <si>
    <t xml:space="preserve">Mit einem großen Headliner erhoffen wir uns eine effektive Steigerung der Besuchszahlen</t>
  </si>
  <si>
    <t>Künstlersozialkasse</t>
  </si>
  <si>
    <t>Versicherung</t>
  </si>
  <si>
    <t>GEMA</t>
  </si>
  <si>
    <t xml:space="preserve">War in letzten Jahr so niedrig wegen Angemessenheitsregelung</t>
  </si>
  <si>
    <t xml:space="preserve">Bühne 1</t>
  </si>
  <si>
    <t xml:space="preserve">Bühne 2</t>
  </si>
  <si>
    <t xml:space="preserve">Benötigen ext. Tontechniker</t>
  </si>
  <si>
    <t>Logistikkosten</t>
  </si>
  <si>
    <t>Projektmanagementtool</t>
  </si>
  <si>
    <t xml:space="preserve">Shirts Team</t>
  </si>
  <si>
    <t xml:space="preserve">Möchten hochwertigere und langlebigere Shirts mit Nachhaltigkeitsgedanken kaufen</t>
  </si>
  <si>
    <t xml:space="preserve">Catering Team</t>
  </si>
  <si>
    <t xml:space="preserve">Suchen günstigere Möglichkeit</t>
  </si>
  <si>
    <t>Bauzäune</t>
  </si>
  <si>
    <t xml:space="preserve">Vergütung Captains</t>
  </si>
  <si>
    <t xml:space="preserve">Da wir mehr Monate Zeit haben, erhöht sich entsprechend die Summe bei gleichbleibenden 10 Personen</t>
  </si>
  <si>
    <t>Security</t>
  </si>
  <si>
    <t>Sanitätsdienst</t>
  </si>
  <si>
    <t>Awarenessteam</t>
  </si>
  <si>
    <t>Öffentlichkeitsarbeit</t>
  </si>
  <si>
    <t xml:space="preserve">Mehr Werbung in der Stadt und Einpreisung des Aftermovies</t>
  </si>
  <si>
    <t xml:space="preserve">Genehmigungen Stadt</t>
  </si>
  <si>
    <t>Verbrauchsmaterial</t>
  </si>
  <si>
    <t xml:space="preserve">Dekoration / Ausstattung</t>
  </si>
  <si>
    <t>Toilettenbenutzung</t>
  </si>
  <si>
    <t xml:space="preserve">EK Getränke</t>
  </si>
  <si>
    <t xml:space="preserve">VK Getränke</t>
  </si>
  <si>
    <t>angepasst</t>
  </si>
  <si>
    <t>Sponsoring</t>
  </si>
  <si>
    <t xml:space="preserve">Förderantrag 1</t>
  </si>
  <si>
    <t xml:space="preserve">Förderantrag 2</t>
  </si>
  <si>
    <t>Standgebühren</t>
  </si>
  <si>
    <t>Ergebnis</t>
  </si>
  <si>
    <t>Kontakt</t>
  </si>
  <si>
    <t>campusfestival@asta.uni-kiel.de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</si>
</sst>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</numFmts>
  <fonts count="4">
    <font>
      <sz val="11.000000"/>
      <color theme="1"/>
      <name val="Calibri"/>
      <scheme val="minor"/>
    </font>
    <font>
      <b/>
      <sz val="15.000000"/>
      <color theme="3"/>
      <name val="Calibri"/>
      <scheme val="minor"/>
    </font>
    <font>
      <b/>
      <sz val="11.000000"/>
      <color theme="1"/>
      <name val="Calibri"/>
      <scheme val="minor"/>
    </font>
    <font>
      <u/>
      <sz val="11.000000"/>
      <color theme="10"/>
      <name val="Calibri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ck">
        <color theme="4"/>
      </bottom>
      <diagonal style="none"/>
    </border>
    <border>
      <left style="none"/>
      <right style="none"/>
      <top style="thin">
        <color theme="4"/>
      </top>
      <bottom style="double">
        <color theme="4"/>
      </bottom>
      <diagonal style="none"/>
    </border>
  </borders>
  <cellStyleXfs count="4">
    <xf fontId="0" fillId="0" borderId="0" numFmtId="0" applyNumberFormat="1" applyFont="1" applyFill="1" applyBorder="1"/>
    <xf fontId="0" fillId="0" borderId="0" numFmtId="164" applyNumberFormat="1" applyFont="0" applyFill="0" applyBorder="0" applyProtection="0"/>
    <xf fontId="1" fillId="2" borderId="1" numFmtId="0" applyNumberFormat="0" applyFont="1" applyFill="0" applyBorder="1"/>
    <xf fontId="2" fillId="2" borderId="2" numFmtId="0" applyNumberFormat="0" applyFont="1" applyFill="0" applyBorder="1"/>
  </cellStyleXfs>
  <cellXfs count="7">
    <xf fontId="0" fillId="0" borderId="0" numFmtId="0" xfId="0"/>
    <xf fontId="1" fillId="0" borderId="1" numFmtId="0" xfId="2" applyFont="1" applyBorder="1" applyAlignment="1">
      <alignment horizontal="center"/>
    </xf>
    <xf fontId="0" fillId="0" borderId="0" numFmtId="0" xfId="0"/>
    <xf fontId="2" fillId="0" borderId="2" numFmtId="0" xfId="3" applyFont="1" applyBorder="1"/>
    <xf fontId="0" fillId="0" borderId="0" numFmtId="165" xfId="1" applyNumberFormat="1"/>
    <xf fontId="0" fillId="0" borderId="0" numFmtId="0" xfId="0"/>
    <xf fontId="3" fillId="0" borderId="0" numFmtId="0" xfId="0" applyFont="1"/>
  </cellXfs>
  <cellStyles count="4">
    <cellStyle name="Standard" xfId="0" builtinId="0"/>
    <cellStyle name="Währung" xfId="1" builtinId="4"/>
    <cellStyle name="Heading 1" xfId="2" builtinId="16"/>
    <cellStyle name="Total" xfId="3" builtinId="25"/>
  </cellStyles>
  <dxfs count="3">
    <dxf>
      <numFmt numFmtId="165" formatCode="_-* #,##0\ &quot;€&quot;_-;\-* #,##0\ &quot;€&quot;_-;_-* &quot;-&quot;??\ &quot;€&quot;_-;_-@_-"/>
    </dxf>
    <dxf>
      <numFmt numFmtId="165" formatCode="_-* #,##0\ &quot;€&quot;_-;\-* #,##0\ &quot;€&quot;_-;_-* &quot;-&quot;??\ &quot;€&quot;_-;_-@_-"/>
    </dxf>
    <dxf>
      <numFmt numFmtId="165" formatCode="_-* #,##0\ &quot;€&quot;_-;\-* #,##0\ &quot;€&quot;_-;_-* &quot;-&quot;??\ &quot;€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displayName="Tabelle1" ref="A6:E33" totalsRowCount="1">
  <autoFilter ref="A6:E32"/>
  <tableColumns count="5">
    <tableColumn id="1" name="Kostenstelle" totalsRowLabel="Ergebnis"/>
    <tableColumn id="2" name="Umfang 2025" totalsRowFunction="sum" dataDxfId="0"/>
    <tableColumn id="3" name="Umfang 2024" totalsRowFunction="sum" dataDxfId="1"/>
    <tableColumn id="4" name="Differenz" totalsRowFunction="sum" dataDxfId="2"/>
    <tableColumn id="5" name="Spalte1"/>
  </tableColumns>
  <tableStyleInfo name="TableStyleMedium2" showFirstColumn="0" showLastColumn="0" showRowStripes="1" showColumnStripes="0"/>
</table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Solstice">
      <a:dk1>
        <a:srgbClr val="000000"/>
      </a:dk1>
      <a:lt1>
        <a:srgbClr val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>
    <a:extraClrScheme>
      <a:clrScheme name="Office">
        <a:dk1>
          <a:sysClr val="windowText" lastClr="000000"/>
        </a:dk1>
        <a:lt1>
          <a:sysClr val="window" lastClr="FFFFFF"/>
        </a:lt1>
        <a:dk2>
          <a:srgbClr val="44546A"/>
        </a:dk2>
        <a:lt2>
          <a:srgbClr val="E7E6E6"/>
        </a:lt2>
        <a:accent1>
          <a:srgbClr val="5B9BD5"/>
        </a:accent1>
        <a:accent2>
          <a:srgbClr val="ED7D31"/>
        </a:accent2>
        <a:accent3>
          <a:srgbClr val="A5A5A5"/>
        </a:accent3>
        <a:accent4>
          <a:srgbClr val="FFC000"/>
        </a:accent4>
        <a:accent5>
          <a:srgbClr val="4472C4"/>
        </a:accent5>
        <a:accent6>
          <a:srgbClr val="70AD47"/>
        </a:accent6>
        <a:hlink>
          <a:srgbClr val="0563C1"/>
        </a:hlink>
        <a:folHlink>
          <a:srgbClr val="954F72"/>
        </a:folHlink>
      </a:clrScheme>
    </a:extraClrScheme>
  </a:extraClrSchemeLst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://campusfestival@asta.uni-kiel.de" TargetMode="External"/><Relationship  Id="rId2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E29" activeCellId="0" sqref="E29"/>
    </sheetView>
  </sheetViews>
  <sheetFormatPr baseColWidth="10" defaultColWidth="8.7265625" defaultRowHeight="14.4"/>
  <cols>
    <col customWidth="1" min="1" max="1" width="24.81640625"/>
    <col customWidth="1" min="2" max="2" width="15.140625"/>
    <col customWidth="1" min="3" max="3" width="16.421875"/>
    <col customWidth="1" min="4" max="4" width="16.140625"/>
    <col customWidth="1" min="5" max="5" width="92.00390625"/>
    <col customWidth="1" min="6" max="6" width="8.90625"/>
  </cols>
  <sheetData>
    <row r="1" ht="14.25">
      <c r="D1" t="s">
        <v>0</v>
      </c>
    </row>
    <row r="2" ht="19.5">
      <c r="A2" s="1" t="s">
        <v>1</v>
      </c>
      <c r="B2" s="1"/>
      <c r="C2" s="1"/>
      <c r="D2" s="1"/>
      <c r="E2" s="2"/>
      <c r="F2" s="2"/>
    </row>
    <row r="3" ht="14.25"/>
    <row r="4">
      <c r="A4" s="3" t="s">
        <v>2</v>
      </c>
      <c r="B4" s="3"/>
      <c r="C4" s="3"/>
      <c r="D4" s="3"/>
    </row>
    <row r="6">
      <c r="A6" t="s">
        <v>3</v>
      </c>
      <c r="B6" t="s">
        <v>4</v>
      </c>
      <c r="C6" t="s">
        <v>5</v>
      </c>
      <c r="D6" t="s">
        <v>6</v>
      </c>
      <c r="E6" t="s">
        <v>7</v>
      </c>
    </row>
    <row r="7" ht="14.4">
      <c r="A7" t="s">
        <v>8</v>
      </c>
      <c r="B7" s="4">
        <v>-18300</v>
      </c>
      <c r="C7" s="4">
        <v>-14590</v>
      </c>
      <c r="D7" s="4">
        <f>Tabelle1[[#This Row],[Umfang 2025]]-Tabelle1[[#This Row],[Umfang 2024]]</f>
        <v>-3710</v>
      </c>
      <c r="E7" s="5" t="s">
        <v>9</v>
      </c>
    </row>
    <row r="8">
      <c r="A8" t="s">
        <v>10</v>
      </c>
      <c r="B8" s="4">
        <v>-550</v>
      </c>
      <c r="C8" s="4">
        <v>0</v>
      </c>
      <c r="D8" s="4">
        <f>Tabelle1[[#This Row],[Umfang 2025]]-Tabelle1[[#This Row],[Umfang 2024]]</f>
        <v>-550</v>
      </c>
    </row>
    <row r="9">
      <c r="A9" t="s">
        <v>11</v>
      </c>
      <c r="B9" s="4">
        <v>-300</v>
      </c>
      <c r="C9" s="4">
        <v>-290</v>
      </c>
      <c r="D9" s="4">
        <f>Tabelle1[[#This Row],[Umfang 2025]]-Tabelle1[[#This Row],[Umfang 2024]]</f>
        <v>-10</v>
      </c>
    </row>
    <row r="10" ht="14.4">
      <c r="A10" t="s">
        <v>12</v>
      </c>
      <c r="B10" s="4">
        <v>-700</v>
      </c>
      <c r="C10" s="4">
        <v>-170</v>
      </c>
      <c r="D10" s="4">
        <f>Tabelle1[[#This Row],[Umfang 2025]]-Tabelle1[[#This Row],[Umfang 2024]]</f>
        <v>-530</v>
      </c>
      <c r="E10" s="5" t="s">
        <v>13</v>
      </c>
    </row>
    <row r="11">
      <c r="A11" t="s">
        <v>14</v>
      </c>
      <c r="B11" s="4">
        <v>-16000</v>
      </c>
      <c r="C11" s="4">
        <v>-14230</v>
      </c>
      <c r="D11" s="4">
        <f>Tabelle1[[#This Row],[Umfang 2025]]-Tabelle1[[#This Row],[Umfang 2024]]</f>
        <v>-1770</v>
      </c>
    </row>
    <row r="12" ht="14.4">
      <c r="A12" t="s">
        <v>15</v>
      </c>
      <c r="B12" s="4">
        <v>-4300</v>
      </c>
      <c r="C12" s="4">
        <v>-3470</v>
      </c>
      <c r="D12" s="4">
        <f>Tabelle1[[#This Row],[Umfang 2025]]-Tabelle1[[#This Row],[Umfang 2024]]</f>
        <v>-830</v>
      </c>
      <c r="E12" s="5" t="s">
        <v>16</v>
      </c>
    </row>
    <row r="13">
      <c r="A13" t="s">
        <v>17</v>
      </c>
      <c r="B13" s="4">
        <v>-500</v>
      </c>
      <c r="C13" s="4">
        <v>-380</v>
      </c>
      <c r="D13" s="4">
        <f>Tabelle1[[#This Row],[Umfang 2025]]-Tabelle1[[#This Row],[Umfang 2024]]</f>
        <v>-120</v>
      </c>
    </row>
    <row r="14">
      <c r="A14" t="s">
        <v>18</v>
      </c>
      <c r="B14" s="4">
        <v>0</v>
      </c>
      <c r="C14" s="4">
        <v>-80</v>
      </c>
      <c r="D14" s="4">
        <f>Tabelle1[[#This Row],[Umfang 2025]]-Tabelle1[[#This Row],[Umfang 2024]]</f>
        <v>80</v>
      </c>
    </row>
    <row r="15" ht="14.4">
      <c r="A15" t="s">
        <v>19</v>
      </c>
      <c r="B15" s="4">
        <v>-4500</v>
      </c>
      <c r="C15" s="4">
        <v>-1840</v>
      </c>
      <c r="D15" s="4">
        <f>Tabelle1[[#This Row],[Umfang 2025]]-Tabelle1[[#This Row],[Umfang 2024]]</f>
        <v>-2660</v>
      </c>
      <c r="E15" s="5" t="s">
        <v>20</v>
      </c>
    </row>
    <row r="16" ht="14.4">
      <c r="A16" t="s">
        <v>21</v>
      </c>
      <c r="B16" s="4">
        <v>-3000</v>
      </c>
      <c r="C16" s="4">
        <v>-4210</v>
      </c>
      <c r="D16" s="4">
        <f>Tabelle1[[#This Row],[Umfang 2025]]-Tabelle1[[#This Row],[Umfang 2024]]</f>
        <v>1210</v>
      </c>
      <c r="E16" s="5" t="s">
        <v>22</v>
      </c>
    </row>
    <row r="17">
      <c r="A17" t="s">
        <v>23</v>
      </c>
      <c r="B17" s="4">
        <v>-400</v>
      </c>
      <c r="C17" s="4">
        <v>-170</v>
      </c>
      <c r="D17" s="4">
        <f>Tabelle1[[#This Row],[Umfang 2025]]-Tabelle1[[#This Row],[Umfang 2024]]</f>
        <v>-230</v>
      </c>
    </row>
    <row r="18" ht="14.4">
      <c r="A18" t="s">
        <v>24</v>
      </c>
      <c r="B18" s="4">
        <v>-3900</v>
      </c>
      <c r="C18" s="4">
        <v>-1725</v>
      </c>
      <c r="D18" s="4">
        <f>Tabelle1[[#This Row],[Umfang 2025]]-Tabelle1[[#This Row],[Umfang 2024]]</f>
        <v>-2175</v>
      </c>
      <c r="E18" s="5" t="s">
        <v>25</v>
      </c>
    </row>
    <row r="19">
      <c r="A19" t="s">
        <v>26</v>
      </c>
      <c r="B19" s="4">
        <v>-4500</v>
      </c>
      <c r="C19" s="4">
        <v>-4150</v>
      </c>
      <c r="D19" s="4">
        <f>Tabelle1[[#This Row],[Umfang 2025]]-Tabelle1[[#This Row],[Umfang 2024]]</f>
        <v>-350</v>
      </c>
    </row>
    <row r="20">
      <c r="A20" t="s">
        <v>27</v>
      </c>
      <c r="B20" s="4">
        <v>-2000</v>
      </c>
      <c r="C20" s="4">
        <v>-1910</v>
      </c>
      <c r="D20" s="4">
        <f>Tabelle1[[#This Row],[Umfang 2025]]-Tabelle1[[#This Row],[Umfang 2024]]</f>
        <v>-90</v>
      </c>
    </row>
    <row r="21">
      <c r="A21" t="s">
        <v>28</v>
      </c>
      <c r="B21" s="4">
        <v>-1250</v>
      </c>
      <c r="C21" s="4">
        <v>-930</v>
      </c>
      <c r="D21" s="4">
        <f>Tabelle1[[#This Row],[Umfang 2025]]-Tabelle1[[#This Row],[Umfang 2024]]</f>
        <v>-320</v>
      </c>
    </row>
    <row r="22" ht="14.4">
      <c r="A22" t="s">
        <v>29</v>
      </c>
      <c r="B22" s="4">
        <v>-5000</v>
      </c>
      <c r="C22" s="4">
        <v>-3160</v>
      </c>
      <c r="D22" s="4">
        <f>Tabelle1[[#This Row],[Umfang 2025]]-Tabelle1[[#This Row],[Umfang 2024]]</f>
        <v>-1840</v>
      </c>
      <c r="E22" s="5" t="s">
        <v>30</v>
      </c>
    </row>
    <row r="23">
      <c r="A23" t="s">
        <v>31</v>
      </c>
      <c r="B23" s="4">
        <v>-350</v>
      </c>
      <c r="C23" s="4">
        <v>-320</v>
      </c>
      <c r="D23" s="4">
        <f>Tabelle1[[#This Row],[Umfang 2025]]-Tabelle1[[#This Row],[Umfang 2024]]</f>
        <v>-30</v>
      </c>
    </row>
    <row r="24">
      <c r="A24" t="s">
        <v>32</v>
      </c>
      <c r="B24" s="4">
        <v>-3000</v>
      </c>
      <c r="C24" s="4">
        <v>-2520</v>
      </c>
      <c r="D24" s="4">
        <f>Tabelle1[[#This Row],[Umfang 2025]]-Tabelle1[[#This Row],[Umfang 2024]]</f>
        <v>-480</v>
      </c>
    </row>
    <row r="25">
      <c r="A25" t="s">
        <v>33</v>
      </c>
      <c r="B25" s="4">
        <v>-1250</v>
      </c>
      <c r="C25" s="4">
        <v>-950</v>
      </c>
      <c r="D25" s="4">
        <f>Tabelle1[[#This Row],[Umfang 2025]]-Tabelle1[[#This Row],[Umfang 2024]]</f>
        <v>-300</v>
      </c>
    </row>
    <row r="26">
      <c r="A26" t="s">
        <v>34</v>
      </c>
      <c r="B26" s="4">
        <v>-3200</v>
      </c>
      <c r="C26" s="4">
        <v>-2940</v>
      </c>
      <c r="D26" s="4">
        <f>Tabelle1[[#This Row],[Umfang 2025]]-Tabelle1[[#This Row],[Umfang 2024]]</f>
        <v>-260</v>
      </c>
    </row>
    <row r="27">
      <c r="A27" t="s">
        <v>35</v>
      </c>
      <c r="B27" s="4">
        <v>-10000</v>
      </c>
      <c r="C27" s="4">
        <v>-4160</v>
      </c>
      <c r="D27" s="4">
        <f>Tabelle1[[#This Row],[Umfang 2025]]-Tabelle1[[#This Row],[Umfang 2024]]</f>
        <v>-5840</v>
      </c>
    </row>
    <row r="28" ht="14.4">
      <c r="A28" t="s">
        <v>36</v>
      </c>
      <c r="B28" s="4">
        <v>15000</v>
      </c>
      <c r="C28" s="4">
        <v>6880</v>
      </c>
      <c r="D28" s="4">
        <f>Tabelle1[[#This Row],[Umfang 2025]]-Tabelle1[[#This Row],[Umfang 2024]]</f>
        <v>8120</v>
      </c>
      <c r="E28" s="5" t="s">
        <v>37</v>
      </c>
    </row>
    <row r="29">
      <c r="A29" t="s">
        <v>38</v>
      </c>
      <c r="B29" s="4">
        <v>3000</v>
      </c>
      <c r="C29" s="4">
        <v>1000</v>
      </c>
      <c r="D29" s="4">
        <f>Tabelle1[[#This Row],[Umfang 2025]]-Tabelle1[[#This Row],[Umfang 2024]]</f>
        <v>2000</v>
      </c>
    </row>
    <row r="30">
      <c r="A30" t="s">
        <v>39</v>
      </c>
      <c r="B30" s="4">
        <v>4000</v>
      </c>
      <c r="C30" s="4">
        <v>4000</v>
      </c>
      <c r="D30" s="4">
        <f>Tabelle1[[#This Row],[Umfang 2025]]-Tabelle1[[#This Row],[Umfang 2024]]</f>
        <v>0</v>
      </c>
    </row>
    <row r="31">
      <c r="A31" t="s">
        <v>40</v>
      </c>
      <c r="B31" s="4">
        <v>5000</v>
      </c>
      <c r="C31" s="4">
        <v>5000</v>
      </c>
      <c r="D31" s="4">
        <f>Tabelle1[[#This Row],[Umfang 2025]]-Tabelle1[[#This Row],[Umfang 2024]]</f>
        <v>0</v>
      </c>
    </row>
    <row r="32">
      <c r="A32" t="s">
        <v>41</v>
      </c>
      <c r="B32" s="4">
        <v>1000</v>
      </c>
      <c r="C32" s="4">
        <v>540</v>
      </c>
      <c r="D32" s="4">
        <f>Tabelle1[[#This Row],[Umfang 2025]]-Tabelle1[[#This Row],[Umfang 2024]]</f>
        <v>460</v>
      </c>
    </row>
    <row r="33">
      <c r="A33" t="s">
        <v>42</v>
      </c>
      <c r="B33" s="4">
        <f>SUBTOTAL(109,Tabelle1[Umfang 2025])</f>
        <v>-55000</v>
      </c>
      <c r="C33" s="4">
        <f>SUBTOTAL(109,Tabelle1[Umfang 2024])</f>
        <v>-44775</v>
      </c>
      <c r="D33" s="4">
        <f>SUBTOTAL(109,Tabelle1[Differenz])</f>
        <v>-10225</v>
      </c>
    </row>
    <row r="35" ht="14.25">
      <c r="A35" t="s">
        <v>43</v>
      </c>
    </row>
    <row r="36" ht="14.25">
      <c r="A36" s="6" t="s">
        <v>44</v>
      </c>
    </row>
  </sheetData>
  <mergeCells count="1">
    <mergeCell ref="A2:D2"/>
  </mergeCells>
  <hyperlinks>
    <hyperlink r:id="rId1" ref="A36"/>
  </hyperlinks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ONLYOFFICE/8.0.1.31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Wicknus</dc:creator>
  <cp:lastModifiedBy>Wicknus, Dennis (stu226741)</cp:lastModifiedBy>
  <cp:revision>3</cp:revision>
  <dcterms:created xsi:type="dcterms:W3CDTF">2015-06-05T18:19:34Z</dcterms:created>
  <dcterms:modified xsi:type="dcterms:W3CDTF">2024-11-14T08:43:01Z</dcterms:modified>
</cp:coreProperties>
</file>