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docProps/custom.xml" ContentType="application/vnd.openxmlformats-officedocument.custom-properties+xml"/>
  <Override PartName="/xl/charts/chart2.xml" ContentType="application/vnd.openxmlformats-officedocument.drawingml.chart+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4" Type="http://schemas.openxmlformats.org/officeDocument/2006/relationships/officeDocument" Target="xl/workbook.xml"/><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1"/>
  </bookViews>
  <sheets>
    <sheet name="Übersicht" sheetId="1" state="visible" r:id="rId1"/>
    <sheet name="Anträge" sheetId="2" state="visible" r:id="rId2"/>
  </sheets>
  <definedNames>
    <definedName name="_xlnm.Print_Area" localSheetId="0">Übersicht!$A$1:$F$33</definedName>
  </definedNames>
  <calcPr/>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7" authorId="0">
      <text>
        <r>
          <rPr>
            <sz val="9"/>
            <rFont val="Tahoma"/>
          </rPr>
          <t xml:space="preserve">Comment:
    Summe im Haushaltsplan nachschauen</t>
        </r>
      </text>
    </comment>
    <comment ref="E17" authorId="0">
      <text>
        <r>
          <rPr>
            <sz val="9"/>
            <rFont val="Tahoma"/>
          </rPr>
          <t xml:space="preserve">Comment:
    Summe im Haushaltsplan nachschauen</t>
        </r>
      </text>
    </comment>
    <comment ref="H17" authorId="0">
      <text>
        <r>
          <rPr>
            <sz val="9"/>
            <rFont val="Tahoma"/>
          </rPr>
          <t xml:space="preserve">Comment:
    Summe im Haushaltsplan nachschauen</t>
        </r>
      </text>
    </comment>
  </commentList>
</comments>
</file>

<file path=xl/sharedStrings.xml><?xml version="1.0" encoding="utf-8"?>
<sst xmlns="http://schemas.openxmlformats.org/spreadsheetml/2006/main" count="272" uniqueCount="272">
  <si>
    <t xml:space="preserve">Haushaltsausschuss des 81. Studierendenparlaments der CAU zu Kiel</t>
  </si>
  <si>
    <t xml:space="preserve">Die Unten stehende Übersicht entstammt dem Haushalt des 81. StuP der CAU zu Kiel und trift keinerlei Aussage über den aktuellen tatsächlichen Stand </t>
  </si>
  <si>
    <t xml:space="preserve">aktueller Stand der Titel "681 01 00 Zuschüsse für studentische Aktivitäten"</t>
  </si>
  <si>
    <t xml:space="preserve">und "681 03 00 Zuschüsse für internationale Studierenden Vereine"</t>
  </si>
  <si>
    <t xml:space="preserve">Stand: 01.08.2018</t>
  </si>
  <si>
    <t xml:space="preserve">Zuschüsse für Studentische Aktivitäten</t>
  </si>
  <si>
    <t xml:space="preserve">Zuschüsse für internationale Studierenden Vereine</t>
  </si>
  <si>
    <t xml:space="preserve">Titel 681 01 00</t>
  </si>
  <si>
    <t xml:space="preserve">Titel 681 03</t>
  </si>
  <si>
    <t>Budget</t>
  </si>
  <si>
    <t xml:space="preserve">Budget verblieben</t>
  </si>
  <si>
    <t xml:space="preserve">Budget gebunden</t>
  </si>
  <si>
    <t xml:space="preserve">Budget ausgegeben</t>
  </si>
  <si>
    <t>Verplant</t>
  </si>
  <si>
    <t xml:space="preserve">Finanz- und Reisekostenanträge im Haushaltsjahr 2022/2023</t>
  </si>
  <si>
    <r>
      <rPr>
        <b/>
        <sz val="11"/>
        <rFont val="Calibri"/>
      </rPr>
      <t xml:space="preserve">Ordnungsgemäße Ladung</t>
    </r>
    <r>
      <rPr>
        <sz val="11"/>
        <rFont val="Calibri"/>
      </rPr>
      <t xml:space="preserve">: Jonas hat am Montag, den 30. August zur Sitzung geladen und damit fristgerecht.</t>
    </r>
  </si>
  <si>
    <r>
      <t xml:space="preserve">3 Stimmberechtigte des HHA anwesend (und damit </t>
    </r>
    <r>
      <rPr>
        <b/>
        <sz val="11"/>
        <rFont val="Calibri"/>
      </rPr>
      <t>Beschlussfähig</t>
    </r>
    <r>
      <rPr>
        <sz val="11"/>
        <rFont val="Calibri"/>
      </rPr>
      <t xml:space="preserve">), ab ca. 16:37 4 Stimmberechtigte anwesend</t>
    </r>
  </si>
  <si>
    <t xml:space="preserve">Vom AstA beschlossener Antrag:</t>
  </si>
  <si>
    <t xml:space="preserve">Stud. Aktivitäten</t>
  </si>
  <si>
    <t xml:space="preserve">Holters, Frauke ( HSG Sonyashny)</t>
  </si>
  <si>
    <t xml:space="preserve">Festival Ukrainischer Kultur</t>
  </si>
  <si>
    <t xml:space="preserve">Vom AstA genehmigt. Kein Widerspruch seitens des HHA</t>
  </si>
  <si>
    <t>Antrags-nummer</t>
  </si>
  <si>
    <t>Antragsart</t>
  </si>
  <si>
    <t>Topf</t>
  </si>
  <si>
    <t xml:space="preserve">Name des Topf</t>
  </si>
  <si>
    <t>Antragssteller*in</t>
  </si>
  <si>
    <t>Antrags-datum</t>
  </si>
  <si>
    <t xml:space="preserve">Anlass des Antrags</t>
  </si>
  <si>
    <t xml:space="preserve">beantragte Summe</t>
  </si>
  <si>
    <t>Vor-schuss</t>
  </si>
  <si>
    <t xml:space="preserve">Abstimmung [Ja/Nein/Enthaltung]</t>
  </si>
  <si>
    <t xml:space="preserve">Vorgeschlagener Betrag des HHA</t>
  </si>
  <si>
    <t xml:space="preserve">Vorschlag: En bloc - Abstimmung</t>
  </si>
  <si>
    <t xml:space="preserve">Stupa Beschluss [1,leer,andere Betrag]</t>
  </si>
  <si>
    <t xml:space="preserve">Status "gebunden"</t>
  </si>
  <si>
    <t xml:space="preserve">Status "aus-gezahlt"</t>
  </si>
  <si>
    <t>Aus-zahlungs-datum</t>
  </si>
  <si>
    <t xml:space="preserve">Kommentare [ggf. Auflagen]:</t>
  </si>
  <si>
    <t xml:space="preserve">*Protokoll der 3. Sitzung vom 06.09.2023 (16:27-17:04 Uhr); Anwesende: Jonas Schlenz, Ameli Ohff, Alexander Paul, Alva (kam später)    Gast: Melih-Tarik Özdemir</t>
  </si>
  <si>
    <t>81.03.01</t>
  </si>
  <si>
    <t>R</t>
  </si>
  <si>
    <t xml:space="preserve">FVK </t>
  </si>
  <si>
    <t>unbekannt</t>
  </si>
  <si>
    <t xml:space="preserve">Awareness Workshop</t>
  </si>
  <si>
    <t>0/4/0</t>
  </si>
  <si>
    <t xml:space="preserve">Es ist im Antrag weder Name noch Datum und Ort oder Kontoverbindung angebegeben. § 5 IV Rl ü. Vergabe v. Zuschüssen verlangt dies allerdings. Der HHA empfiehlt daher die Ablehnung</t>
  </si>
  <si>
    <t>81.03.02</t>
  </si>
  <si>
    <t>F</t>
  </si>
  <si>
    <t xml:space="preserve">Schnoor, Nathalie (HSG Tierrechte)</t>
  </si>
  <si>
    <t xml:space="preserve">Studentenkino Film: Dominion</t>
  </si>
  <si>
    <t>4/0/0</t>
  </si>
  <si>
    <t xml:space="preserve">Der Antrag wurde als Veranstaltung für politische Bildung eingestuft und ist damit grundsätzlich förderungswürdig sowie formell korrekt gestellt worden.</t>
  </si>
  <si>
    <t xml:space="preserve">Abschließende Hinweise:</t>
  </si>
  <si>
    <t xml:space="preserve">Nächste Sitzung wird via Social Media abgestimmt.</t>
  </si>
  <si>
    <t xml:space="preserve">Protokoll der 4. Sitzung vom 11.10.2023 (9:04 - 12:20 ); Anwesende: Jonas Schlenz, Amelie Ohff, Alexander Paul, Alva Meise  Gast: Max Härtel</t>
  </si>
  <si>
    <t>81.04.01</t>
  </si>
  <si>
    <t xml:space="preserve">Business and Finance Club Kiel</t>
  </si>
  <si>
    <t>Vertagt</t>
  </si>
  <si>
    <t xml:space="preserve">81.04.02 - 06</t>
  </si>
  <si>
    <t xml:space="preserve">681 01</t>
  </si>
  <si>
    <t xml:space="preserve">Fachschaft Physik</t>
  </si>
  <si>
    <t xml:space="preserve">Reisekostenerstattung für die Bundesfachschaftstagung in Düsseldorf</t>
  </si>
  <si>
    <t xml:space="preserve">Es wird noch eine Nachfrage an die Fachschaft geschickt, mit der Bitte, das Protokoll der Fachschaftssitzung dem Haushaltsausschuss zukommen zu lassen, um zu überprüfen, ob die Personen von der Fachschaft entsand wurden. Die vorgeschlagene Summe des Hauhsaltsauschuss bezieht sich auf den Supersparpreis, also die Nutzung jeglicher Vergünstigung für die Fahrtkosten, weshalb die Fachschaft Physik noch 35 Euro aus eigenen Mitteln zahlen muss.</t>
  </si>
  <si>
    <t xml:space="preserve">81.04.07 - 11</t>
  </si>
  <si>
    <t xml:space="preserve">Fachschaft Informatik</t>
  </si>
  <si>
    <t xml:space="preserve">Reisekostenerstattung für eine Bufata Reise</t>
  </si>
  <si>
    <t>0/3/1</t>
  </si>
  <si>
    <t xml:space="preserve">Die Rücklagen der Informatikfachschaft sind hoch genug, um die Reisekosten selbst zu bezahlen.</t>
  </si>
  <si>
    <t>81.04.12</t>
  </si>
  <si>
    <t xml:space="preserve">Luk Thurow (Fachschaft Geographie)</t>
  </si>
  <si>
    <t xml:space="preserve">Reisekostenerstattung für den Deutschen Kongress der Geographie</t>
  </si>
  <si>
    <t xml:space="preserve">Abzug der Sitzplatzreservierung</t>
  </si>
  <si>
    <t>81.04.13</t>
  </si>
  <si>
    <t xml:space="preserve">Georg Linzen (Fachschaft Geographie)</t>
  </si>
  <si>
    <t xml:space="preserve">154, 72 </t>
  </si>
  <si>
    <t>81.04.14</t>
  </si>
  <si>
    <t xml:space="preserve">Louise Hinzmann (Fachschaft Geographie)</t>
  </si>
  <si>
    <t xml:space="preserve"> 164, 58 </t>
  </si>
  <si>
    <t>81.04.15</t>
  </si>
  <si>
    <t xml:space="preserve">Julia Pott (Fachschaft Geographie)</t>
  </si>
  <si>
    <t xml:space="preserve">133, 78 </t>
  </si>
  <si>
    <t>81.04.16</t>
  </si>
  <si>
    <t xml:space="preserve">Nissi Menakuntuala (Fachschaft Ingenieurwissenschaften)</t>
  </si>
  <si>
    <t xml:space="preserve">Reisekostenerstattung für die Bundesfachschaftentagung Elektrotechnik</t>
  </si>
  <si>
    <t xml:space="preserve">Abzug 25 % der Einsparung aufgrund der Bahncard der Reisekosten</t>
  </si>
  <si>
    <t>81.04.17</t>
  </si>
  <si>
    <t xml:space="preserve">Jennifer Scherer (Fachschaft Ingenieurwissenschaften)</t>
  </si>
  <si>
    <t xml:space="preserve"> Reisekostenerstattung für die Konferenz aller werkstofftechnischen und materialwissenschaftlichen Studiengänge</t>
  </si>
  <si>
    <t xml:space="preserve">Abzug der Sitzplatzreservierung und  5 Euro der Tagungsgebühr</t>
  </si>
  <si>
    <t>81.04.18</t>
  </si>
  <si>
    <t xml:space="preserve">Lasse Strehl (Fachschaft Ingenieurwissenschaften)</t>
  </si>
  <si>
    <t xml:space="preserve">Abzug 25% der Einsparung aufgrund der Bahncard der Reisekosten und der Mehrkosten der Hin- und Rückfahrt, welche nicht mit den Fahrtkosten der anderen Personen übereinstimmen.</t>
  </si>
  <si>
    <t>81.04.19</t>
  </si>
  <si>
    <t xml:space="preserve">Lukas Riesel (Fachschaft Ingenieurwissenschaften)</t>
  </si>
  <si>
    <t xml:space="preserve">Reisekostenerstattung für 93. BuFaTa ET in München</t>
  </si>
  <si>
    <t>81.04.20</t>
  </si>
  <si>
    <t xml:space="preserve">Lucie Bangert (Fachschaft Ingenieurwissenschaften)</t>
  </si>
  <si>
    <t xml:space="preserve">Abzug 25% der Einsparung aufgrund der Bahncard der Reisekosten</t>
  </si>
  <si>
    <t>81.04.21</t>
  </si>
  <si>
    <t xml:space="preserve">Ivo Brunnenkant (Fachschaft Geographie)</t>
  </si>
  <si>
    <t xml:space="preserve">BuFaTa Geographie in Augsburg</t>
  </si>
  <si>
    <t xml:space="preserve">117, 30</t>
  </si>
  <si>
    <t xml:space="preserve">Anpassung an die Fahrtkosten von Helena Kobert, da ein Super Sparpreis genutzt wurde und die gleiche Strecke gefahren wurde.</t>
  </si>
  <si>
    <t>81.04.22</t>
  </si>
  <si>
    <t xml:space="preserve">102, 80</t>
  </si>
  <si>
    <t xml:space="preserve">Anträge wurden in der Stupa-Sitzung zurückgezogen </t>
  </si>
  <si>
    <t>81.04.23</t>
  </si>
  <si>
    <t xml:space="preserve">Marius Jaruschewski (Fachschaft Geographie)</t>
  </si>
  <si>
    <t xml:space="preserve">170, 80</t>
  </si>
  <si>
    <t>81.04.24</t>
  </si>
  <si>
    <t xml:space="preserve">Helena Kobert (Fachschaft Geographie)</t>
  </si>
  <si>
    <t xml:space="preserve">112, 80</t>
  </si>
  <si>
    <t>81.04.25</t>
  </si>
  <si>
    <t xml:space="preserve">84, 30</t>
  </si>
  <si>
    <t>81.04.26</t>
  </si>
  <si>
    <t xml:space="preserve">Mariel Ueckert (Fachschaft Geographie)</t>
  </si>
  <si>
    <t xml:space="preserve">138, 80</t>
  </si>
  <si>
    <t>81.04.27</t>
  </si>
  <si>
    <t xml:space="preserve">Clara Weick (Fachschaft Geographie)</t>
  </si>
  <si>
    <t xml:space="preserve">117, 80</t>
  </si>
  <si>
    <t>81.04.28</t>
  </si>
  <si>
    <t xml:space="preserve">Joschua Quotschalla (Fachschaft Informatik)</t>
  </si>
  <si>
    <t>Ersti-Fahrt</t>
  </si>
  <si>
    <t xml:space="preserve">Die Rücklagen der Fachschaft Informatik sind hoch genug, um die Fahrt aus eigenen Geldern zu bezahlen.</t>
  </si>
  <si>
    <t>81.04.29</t>
  </si>
  <si>
    <t xml:space="preserve">Jill Gern, Morris Hinrichs (Fachschaft Ingenieurwissenschaften)</t>
  </si>
  <si>
    <t>81.04.30</t>
  </si>
  <si>
    <t xml:space="preserve">Hannah Seifert (HSG Tierrechte)</t>
  </si>
  <si>
    <t xml:space="preserve">Kosten für Info- und Werbematerial</t>
  </si>
  <si>
    <t xml:space="preserve">Sorgfaltspflicht der HSG Tierrechte, dass auf dem Uni-Gelände keine ihrer Sticker gestickert werden sollen.</t>
  </si>
  <si>
    <t xml:space="preserve">Protokoll der 5. Sitzung am 07.11.2023 (18:20 - 20:53); Anwesende: Jonas Schlenz, Alexander Paul, Ole-Christopher Richter, Alva Meise  Gast: Max Härtel</t>
  </si>
  <si>
    <t>81.05.01</t>
  </si>
  <si>
    <t xml:space="preserve">Förderung Stock Pitch Competition</t>
  </si>
  <si>
    <t xml:space="preserve">Fehlerhafte Einladung für den falschen Termin; StuPa wird darüber abstimmen, deshalb können die Kosten noch im StuPa aufgeschlüsselt werden, falls sie zu der Sitzung erscheinen wollen.</t>
  </si>
  <si>
    <t>81.05.02</t>
  </si>
  <si>
    <t xml:space="preserve">Annika Adam</t>
  </si>
  <si>
    <t xml:space="preserve">Reisekostenerstattung NMUN Erfurt</t>
  </si>
  <si>
    <t>81.05.03</t>
  </si>
  <si>
    <t xml:space="preserve">Anton Goeser</t>
  </si>
  <si>
    <t xml:space="preserve">Abzug Sitzplatzreservierung</t>
  </si>
  <si>
    <t>81.05.04</t>
  </si>
  <si>
    <t xml:space="preserve">Jesse Cramer</t>
  </si>
  <si>
    <t>81.05.05</t>
  </si>
  <si>
    <t xml:space="preserve">Jonathan Borchers</t>
  </si>
  <si>
    <t>81.05.06</t>
  </si>
  <si>
    <t xml:space="preserve">Max Härtel</t>
  </si>
  <si>
    <t>81.05.07</t>
  </si>
  <si>
    <t xml:space="preserve">Roubens-Mario Bostelmanns</t>
  </si>
  <si>
    <t>81.05.08</t>
  </si>
  <si>
    <t xml:space="preserve">Niclas Schoppenhauer</t>
  </si>
  <si>
    <t xml:space="preserve">Angleichung des Preises an die der anderen, da Niclas Schoppenhauer mit dem PKW gefahren ist.</t>
  </si>
  <si>
    <t>81.05.09</t>
  </si>
  <si>
    <t xml:space="preserve">Johannes Engelmann (HSG Rethinking Economics)</t>
  </si>
  <si>
    <t xml:space="preserve">Finanzierung eines Votrags am 13.12.2023 (Erstattung des Honorars, Farhtkostenerstattung, Raummiete)</t>
  </si>
  <si>
    <t xml:space="preserve">Es ist unklar, ob die zweite Raummiete von 100 benötigt wird, deshalb wird der Antrag ohne die zweite Raummiete behandelt, da ggf. ein zweiter Antrag gestellt werden kann. Fahrtkostenkalkulation beträgt nur 50 anstatt 100 aufgrund von den uns errechneten Fahrpreisen. Einladung zur StuPa-Sitzung am 20.11.23 zur Aufschlüsselung des Honorars, daher der Vorschlag des HHA, dass das Honorar vorerst auf 100 gekürzt wird.</t>
  </si>
  <si>
    <t>81.05.10</t>
  </si>
  <si>
    <t xml:space="preserve">Maria-Suzana Milea (HSG EmBiPoC)</t>
  </si>
  <si>
    <t xml:space="preserve">Finanzierung einer Lesung zum Thema "Albanische Frauen in der Diaspora"</t>
  </si>
  <si>
    <t xml:space="preserve">Einladung in das StuPa, da das Honorar aufgeschlüsselt werden soll. Der Vorschlag des HHA bezieht sich daher vorerst auf 100.</t>
  </si>
  <si>
    <t>81.05.11</t>
  </si>
  <si>
    <t xml:space="preserve">681 03</t>
  </si>
  <si>
    <t xml:space="preserve">International Students</t>
  </si>
  <si>
    <t xml:space="preserve">Okechukwu Nwobodo</t>
  </si>
  <si>
    <t>22.20.23</t>
  </si>
  <si>
    <t xml:space="preserve">Finanzierung der Raummiete des NSK</t>
  </si>
  <si>
    <t>81.05.12</t>
  </si>
  <si>
    <t xml:space="preserve">Hauke Dentzin (Fachschaft Geographie)</t>
  </si>
  <si>
    <t xml:space="preserve">Erstattung der Reisekosten zum DKG</t>
  </si>
  <si>
    <t xml:space="preserve">Abzug der überschüssigen Kosten der Motel-Übernachtungen (106,56). Nicht der Mittelwert pro Übernachtung ist zu nutzen!</t>
  </si>
  <si>
    <t>81.05.13</t>
  </si>
  <si>
    <t xml:space="preserve">Merlin Hebecker (Fachschaft Geographie)</t>
  </si>
  <si>
    <t xml:space="preserve">Abzug der überschüssigen Kosten der Motel-Übernachtungen (106,56).</t>
  </si>
  <si>
    <t>81.05.14</t>
  </si>
  <si>
    <t>81.05.15</t>
  </si>
  <si>
    <t xml:space="preserve">Isabel Füllmer (Fachschaft Pharmazie)</t>
  </si>
  <si>
    <t xml:space="preserve">BVT Pharmazie in Havel</t>
  </si>
  <si>
    <t>81.05.16</t>
  </si>
  <si>
    <t xml:space="preserve">Jonathan Stubmann (Fachschaft Pharmazie)</t>
  </si>
  <si>
    <t>81.05.17</t>
  </si>
  <si>
    <t xml:space="preserve">Merle Jonathal (Fachschaft Pharmazie)</t>
  </si>
  <si>
    <t>81.05.18</t>
  </si>
  <si>
    <t xml:space="preserve">Niclas Weichel (Fachschaft Pharmazie)</t>
  </si>
  <si>
    <t xml:space="preserve">Beleg von dem Bahnticket muss noch vorgelegt werden.</t>
  </si>
  <si>
    <t>81.05.19</t>
  </si>
  <si>
    <t xml:space="preserve">Nico Burgermeister (Fachschaft Pharmazie)</t>
  </si>
  <si>
    <t>81.05.20</t>
  </si>
  <si>
    <t xml:space="preserve">Yannik Leps (Fachschaft Pharmazie)</t>
  </si>
  <si>
    <t>81.05.21</t>
  </si>
  <si>
    <t xml:space="preserve">Kaija Maus (Fachschaft Sport)</t>
  </si>
  <si>
    <t xml:space="preserve">Erstsemesterfahrt Reisekostenerstattung</t>
  </si>
  <si>
    <t xml:space="preserve">§3 Absatz 3, Reisekostenordnung der Studierendenschaft nicht förderungswürdig</t>
  </si>
  <si>
    <t>81.05.22</t>
  </si>
  <si>
    <t xml:space="preserve">Florian Hennemann</t>
  </si>
  <si>
    <t xml:space="preserve">Erstattung der Reisekostenerstattung für eine Fachschaftsfahrt</t>
  </si>
  <si>
    <t xml:space="preserve">§17 Studierendensatzung, laufende Fachschaftsarbeit</t>
  </si>
  <si>
    <t>81.05.23</t>
  </si>
  <si>
    <t xml:space="preserve">Ricardo Rieke</t>
  </si>
  <si>
    <t>81.05.24</t>
  </si>
  <si>
    <t xml:space="preserve">Laura Mündel (Fachschaft Sport)</t>
  </si>
  <si>
    <t xml:space="preserve">Erstattung der Reisekosten für die LaFaTa</t>
  </si>
  <si>
    <t xml:space="preserve">Vertagt, da die Quittungen noch nachgereicht werden müssen.</t>
  </si>
  <si>
    <t xml:space="preserve"> </t>
  </si>
  <si>
    <t>81.05.25</t>
  </si>
  <si>
    <t xml:space="preserve">Frieda Pollmann (Fachschaft Sport)</t>
  </si>
  <si>
    <t xml:space="preserve">Erstattung der Reisekostenerstattung für die LaFaTa</t>
  </si>
  <si>
    <t>81.05.26</t>
  </si>
  <si>
    <t xml:space="preserve">Merit Brandt (Fachschaft Sport)</t>
  </si>
  <si>
    <t>81.05.27</t>
  </si>
  <si>
    <t xml:space="preserve">Sarah Gielow (Fachschaft Sport)</t>
  </si>
  <si>
    <t>81.05.28</t>
  </si>
  <si>
    <t xml:space="preserve">Bjarne Herbst (Fachschaft Sport)</t>
  </si>
  <si>
    <t>81.05.29</t>
  </si>
  <si>
    <t xml:space="preserve">Mara Solomon (Fachschaft Geowissenschaften)</t>
  </si>
  <si>
    <t xml:space="preserve">Erstattung der Reisekosten für die BuFaTa Geowissenschaften</t>
  </si>
  <si>
    <t>81.05.30</t>
  </si>
  <si>
    <t xml:space="preserve">BuFaTa Geographie</t>
  </si>
  <si>
    <t xml:space="preserve">Abstimmung unter der Auflage, dass das Protokoll ihrer Sitzung und den Kostennachweis vorlegen. NACHTRAG: Korrektur erforderlich siehe 81.04.21 Erstattung muss bei 112,80 € liegen </t>
  </si>
  <si>
    <t>81.05.31</t>
  </si>
  <si>
    <t xml:space="preserve">Abstimmung unter der Auflage, dass das Protokoll ihrer Sitzung und den Kostennachweis vorlegen. Das Maximum der Reiskostenanträge der Fachschaft wurden errreicht.</t>
  </si>
  <si>
    <t>81.05.32</t>
  </si>
  <si>
    <t xml:space="preserve">Abzug des überschüssigen Betrags aufgrund des 130 Reisekostendeckel, Abstimmung unter der Auflage, dass das Protokoll ihrer Sitzung und den Kostennachweis vorlgen.</t>
  </si>
  <si>
    <t>81.05.33</t>
  </si>
  <si>
    <t xml:space="preserve">Helena Koberg (Fachschaft Geographie)</t>
  </si>
  <si>
    <t xml:space="preserve">Abstimmung unter der Auflage, dass das Protokoll ihrer Sitzung und den Kostennachweis vorlegen.</t>
  </si>
  <si>
    <t>81.05.34</t>
  </si>
  <si>
    <t>81.05.35</t>
  </si>
  <si>
    <t xml:space="preserve">Abstimmung unter der Auflage, dass das Protokoll ihrer Sitzung und den Kostennachweis vorlegen. Das Maximum der Reisekostenanträge der Fachschaft wurden erreicht.</t>
  </si>
  <si>
    <t>81.05.36</t>
  </si>
  <si>
    <t xml:space="preserve">                BuFaTa Geographie</t>
  </si>
  <si>
    <t xml:space="preserve">Campus Radio</t>
  </si>
  <si>
    <t xml:space="preserve">Protokoll der 6. Sitzung am 09.12.23 (13:15 - 14:36 ); Anwesende: Jonas Schlenz, Paul Alexander, Amelie Ohff, Ole-Christopher Richter, Alva Meise</t>
  </si>
  <si>
    <t>81.06.01</t>
  </si>
  <si>
    <t xml:space="preserve">Lea Richter (Fachschaft Kunstgeschichte)</t>
  </si>
  <si>
    <t xml:space="preserve">Druckkosten für Beutel und Kleidung für die BuFaTa</t>
  </si>
  <si>
    <t xml:space="preserve">Vertagt, da noch ein Kostenvornschlag benötigt wird</t>
  </si>
  <si>
    <t>81.06.02</t>
  </si>
  <si>
    <t xml:space="preserve">Julia Marquardsen (Fachschaft Jura)</t>
  </si>
  <si>
    <t xml:space="preserve">Bezuschussung Erstsemesterfahrt</t>
  </si>
  <si>
    <t>5/0/0</t>
  </si>
  <si>
    <t>81.06.03</t>
  </si>
  <si>
    <t xml:space="preserve">Katharina John (Fachschaft Psychologie)</t>
  </si>
  <si>
    <t xml:space="preserve">Kosten für die zwei Tagesgäste werden nicht erstattet. Kosten sollen bitte beim nächsten Antrag schon ausgerechnet beigefügt werden. Einnahmekosten von den Erstsemestern für die Fahrt muss noch beachtet werden.</t>
  </si>
  <si>
    <t>81.06.04</t>
  </si>
  <si>
    <t xml:space="preserve">Jan Schlevoigt (Fachschaft Physik)</t>
  </si>
  <si>
    <t>81.06.05</t>
  </si>
  <si>
    <t xml:space="preserve">Transportkostenbezuschussung Erstsemesterfahrt</t>
  </si>
  <si>
    <t>0/5/0</t>
  </si>
  <si>
    <t xml:space="preserve">Der Antrag ist verfristet und ebenfalls nicht förderungswürdig nach der Reisekostenerstattung.</t>
  </si>
  <si>
    <t>81.06.06</t>
  </si>
  <si>
    <t xml:space="preserve">Julius Schiedat (Amnesty International)</t>
  </si>
  <si>
    <t xml:space="preserve">Zuschuss für Videodreiharbeiten</t>
  </si>
  <si>
    <t xml:space="preserve">Wird vertagt, da noch ein Kostenvoranschlag und eine konkretere Formulierung (Förderungspunkt soll beachtet werden) benötigt wird.</t>
  </si>
  <si>
    <t>81.06.07</t>
  </si>
  <si>
    <t xml:space="preserve">Charlotte Marquard (Kritischer Semesterstart)</t>
  </si>
  <si>
    <t xml:space="preserve">Zuschuss für Druckkosten</t>
  </si>
  <si>
    <t>0/4/1</t>
  </si>
  <si>
    <t xml:space="preserve">Fristversäumnis, daher Einladung zum StuPa, ob das Fristversäumnis begründet werden kann.</t>
  </si>
  <si>
    <t>81.06.08</t>
  </si>
  <si>
    <t xml:space="preserve">Jonas Bootsmann (Fachschaft Jura)</t>
  </si>
  <si>
    <t xml:space="preserve">Zuschuss für BuFaTa Jura</t>
  </si>
  <si>
    <t>81.06.09</t>
  </si>
  <si>
    <t xml:space="preserve">Jacob Jöran (Fachschaft Jura)</t>
  </si>
  <si>
    <t xml:space="preserve">Vertagt, weil Jacob Jöran nicht im Protokoll steht und unverschuldet nachgerückt ist.</t>
  </si>
  <si>
    <t>81.06.10</t>
  </si>
  <si>
    <t xml:space="preserve">Max Lorenzen (Fachschaft Jura)</t>
  </si>
  <si>
    <t>81.06.11</t>
  </si>
  <si>
    <t xml:space="preserve">Anna Weihrauch (Fachschaft Jura)</t>
  </si>
  <si>
    <t>Summe:</t>
  </si>
  <si>
    <t>Gesamt:</t>
  </si>
  <si>
    <t xml:space="preserve">Status "gebunden" (681 01):</t>
  </si>
  <si>
    <t xml:space="preserve">Status "ausgezahlt" (681 01):</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</si>
</sst>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9">
    <numFmt numFmtId="160" formatCode="#,##0.00\ [$€-407];[Red]\-#,##0.00\ [$€-407]"/>
    <numFmt numFmtId="161" formatCode="#,##0.00\ &quot;€&quot;;[Red]\-#,##0.00\ &quot;€&quot;"/>
    <numFmt numFmtId="162" formatCode="#,##0\ &quot;€&quot;;[Red]\-#,##0\ &quot;€&quot;"/>
    <numFmt numFmtId="163" formatCode="#,##0.00&quot; € &quot;;#,##0.00&quot; € &quot;;\-#&quot; € &quot;;@\ "/>
    <numFmt numFmtId="164" formatCode="dd\.mm\.yy"/>
    <numFmt numFmtId="165" formatCode="[$-407]dd\.mm\.yy"/>
    <numFmt numFmtId="166" formatCode="#,##0.00 \€;[Red]-#,##0.00 \€"/>
    <numFmt numFmtId="167" formatCode="dd\.mm\.yyyy"/>
    <numFmt numFmtId="168" formatCode="#,##0.00&quot; €&quot;"/>
  </numFmts>
  <fonts count="14">
    <font>
      <sz val="11.000000"/>
      <color theme="1"/>
      <name val="Calibri"/>
    </font>
    <font>
      <sz val="11.000000"/>
      <name val="Calibri"/>
    </font>
    <font>
      <b/>
      <i/>
      <sz val="16.000000"/>
      <name val="Calibri"/>
    </font>
    <font>
      <b/>
      <i/>
      <u/>
      <sz val="11.000000"/>
      <name val="Calibri"/>
    </font>
    <font>
      <sz val="16.000000"/>
      <name val="Calibri"/>
    </font>
    <font>
      <i/>
      <sz val="12.000000"/>
      <name val="Calibri"/>
    </font>
    <font>
      <sz val="12.000000"/>
      <name val="Calibri"/>
    </font>
    <font>
      <i/>
      <sz val="11.000000"/>
      <name val="Calibri"/>
    </font>
    <font>
      <b/>
      <i/>
      <sz val="11.000000"/>
      <name val="Calibri"/>
    </font>
    <font>
      <b/>
      <sz val="11.000000"/>
      <name val="Calibri"/>
    </font>
    <font>
      <b/>
      <sz val="10.000000"/>
      <color indexed="64"/>
      <name val="Arial"/>
    </font>
    <font>
      <sz val="10.000000"/>
      <color indexed="64"/>
      <name val="Arial"/>
    </font>
    <font>
      <sz val="10.000000"/>
      <color theme="1"/>
      <name val="Calibri"/>
    </font>
    <font>
      <sz val="10.000000"/>
      <color theme="1"/>
      <name val="Arial"/>
    </font>
  </fonts>
  <fills count="8">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indexed="58"/>
        <bgColor indexed="58"/>
      </patternFill>
    </fill>
    <fill>
      <patternFill patternType="solid">
        <fgColor theme="0" tint="0"/>
        <bgColor theme="0" tint="0"/>
      </patternFill>
    </fill>
    <fill>
      <patternFill patternType="solid">
        <fgColor rgb="FF00B050"/>
        <bgColor rgb="FF00B050"/>
      </patternFill>
    </fill>
    <fill>
      <patternFill patternType="solid">
        <fgColor rgb="FFC00000"/>
        <bgColor rgb="FFC00000"/>
      </patternFill>
    </fill>
  </fills>
  <borders count="10">
    <border>
      <left style="none"/>
      <right style="none"/>
      <top style="none"/>
      <bottom style="none"/>
      <diagonal style="none"/>
    </border>
    <border>
      <left style="thin">
        <color auto="1"/>
      </left>
      <right style="thin">
        <color auto="1"/>
      </right>
      <top style="none"/>
      <bottom style="none"/>
      <diagonal style="none"/>
    </border>
    <border>
      <left style="none"/>
      <right style="thin">
        <color auto="1"/>
      </right>
      <top style="none"/>
      <bottom style="none"/>
      <diagonal style="none"/>
    </border>
    <border>
      <left style="none"/>
      <right style="none"/>
      <top style="thin">
        <color auto="1"/>
      </top>
      <bottom style="thin">
        <color auto="1"/>
      </bottom>
      <diagonal style="none"/>
    </border>
    <border>
      <left style="thin">
        <color auto="1"/>
      </left>
      <right style="none"/>
      <top style="thin">
        <color auto="1"/>
      </top>
      <bottom style="thin">
        <color auto="1"/>
      </bottom>
      <diagonal style="none"/>
    </border>
    <border>
      <left style="thin">
        <color indexed="64"/>
      </left>
      <right style="none"/>
      <top style="thin">
        <color indexed="64"/>
      </top>
      <bottom style="thin">
        <color indexed="64"/>
      </bottom>
      <diagonal style="none"/>
    </border>
    <border>
      <left style="none"/>
      <right style="none"/>
      <top style="thin">
        <color indexed="64"/>
      </top>
      <bottom style="thin">
        <color indexed="64"/>
      </bottom>
      <diagonal style="none"/>
    </border>
    <border>
      <left style="thin">
        <color auto="1"/>
      </left>
      <right style="thin">
        <color auto="1"/>
      </right>
      <top style="thin">
        <color auto="1"/>
      </top>
      <bottom style="thin">
        <color auto="1"/>
      </bottom>
      <diagonal style="none"/>
    </border>
    <border>
      <left style="none"/>
      <right style="thin">
        <color auto="1"/>
      </right>
      <top style="thin">
        <color auto="1"/>
      </top>
      <bottom style="thin">
        <color auto="1"/>
      </bottom>
      <diagonal style="none"/>
    </border>
    <border>
      <left style="thin">
        <color auto="1"/>
      </left>
      <right style="thin">
        <color auto="1"/>
      </right>
      <top style="none"/>
      <bottom style="thin">
        <color auto="1"/>
      </bottom>
      <diagonal style="none"/>
    </border>
  </borders>
  <cellStyleXfs count="4">
    <xf fontId="0" fillId="0" borderId="0" numFmtId="0" applyNumberFormat="1" applyFont="1" applyFill="1" applyBorder="1"/>
    <xf fontId="1" fillId="2" borderId="0" numFmtId="0" applyNumberFormat="1" applyFont="1" applyFill="1" applyBorder="0" applyProtection="0"/>
    <xf fontId="2" fillId="0" borderId="0" numFmtId="0" applyNumberFormat="1" applyFont="1" applyFill="1" applyBorder="0" applyProtection="0">
      <alignment horizontal="center" textRotation="90"/>
    </xf>
    <xf fontId="3" fillId="0" borderId="0" numFmtId="160" applyNumberFormat="1" applyFont="1" applyFill="1" applyBorder="0" applyProtection="0"/>
  </cellStyleXfs>
  <cellXfs count="109">
    <xf fontId="0" fillId="0" borderId="0" numFmtId="0" xfId="0"/>
    <xf fontId="4" fillId="0" borderId="0" numFmtId="0" xfId="0" applyFont="1"/>
    <xf fontId="5" fillId="0" borderId="0" numFmtId="0" xfId="0" applyFont="1"/>
    <xf fontId="6" fillId="0" borderId="0" numFmtId="0" xfId="0" applyFont="1"/>
    <xf fontId="6" fillId="0" borderId="0" numFmtId="161" xfId="0" applyNumberFormat="1" applyFont="1"/>
    <xf fontId="0" fillId="0" borderId="0" numFmtId="162" xfId="0" applyNumberFormat="1"/>
    <xf fontId="0" fillId="0" borderId="0" numFmtId="163" xfId="0" applyNumberFormat="1"/>
    <xf fontId="0" fillId="0" borderId="0" numFmtId="0" xfId="0" applyAlignment="1">
      <alignment horizontal="center"/>
    </xf>
    <xf fontId="0" fillId="0" borderId="0" numFmtId="0" xfId="0" applyAlignment="1">
      <alignment wrapText="1"/>
    </xf>
    <xf fontId="0" fillId="0" borderId="0" numFmtId="164" xfId="0" applyNumberFormat="1" applyAlignment="1">
      <alignment horizontal="center"/>
    </xf>
    <xf fontId="0" fillId="0" borderId="0" numFmtId="160" xfId="0" applyNumberFormat="1" applyAlignment="1">
      <alignment horizontal="right"/>
    </xf>
    <xf fontId="0" fillId="0" borderId="0" numFmtId="160" xfId="0" applyNumberFormat="1" applyAlignment="1">
      <alignment horizontal="center"/>
    </xf>
    <xf fontId="0" fillId="0" borderId="0" numFmtId="0" xfId="0" applyAlignment="1">
      <alignment horizontal="center" vertical="center"/>
    </xf>
    <xf fontId="0" fillId="0" borderId="0" numFmtId="164" xfId="0" applyNumberFormat="1" applyAlignment="1">
      <alignment horizontal="left"/>
    </xf>
    <xf fontId="4" fillId="0" borderId="0" numFmtId="0" xfId="0" applyFont="1" applyAlignment="1">
      <alignment horizontal="center" vertical="center"/>
    </xf>
    <xf fontId="0" fillId="0" borderId="0" numFmtId="164" xfId="0" applyNumberFormat="1"/>
    <xf fontId="0" fillId="0" borderId="0" numFmtId="0" xfId="0" applyAlignment="1">
      <alignment vertical="center"/>
    </xf>
    <xf fontId="0" fillId="0" borderId="0" numFmtId="160" xfId="0" applyNumberFormat="1" applyAlignment="1">
      <alignment horizontal="center" vertical="center" wrapText="1"/>
    </xf>
    <xf fontId="0" fillId="0" borderId="0" numFmtId="0" xfId="0" applyAlignment="1">
      <alignment horizontal="center" vertical="center" wrapText="1"/>
    </xf>
    <xf fontId="0" fillId="3" borderId="0" numFmtId="0" xfId="0" applyFill="1" applyAlignment="1">
      <alignment wrapText="1"/>
    </xf>
    <xf fontId="1" fillId="3" borderId="0" numFmtId="0" xfId="1" applyFont="1" applyFill="1" applyAlignment="1" applyProtection="1">
      <alignment horizontal="center" vertical="center" wrapText="1"/>
    </xf>
    <xf fontId="0" fillId="3" borderId="0" numFmtId="0" xfId="0" applyFill="1" applyAlignment="1">
      <alignment vertical="center" wrapText="1"/>
    </xf>
    <xf fontId="1" fillId="3" borderId="0" numFmtId="0" xfId="1" applyFont="1" applyFill="1" applyAlignment="1" applyProtection="1">
      <alignment horizontal="left" vertical="center" wrapText="1"/>
    </xf>
    <xf fontId="1" fillId="3" borderId="0" numFmtId="164" xfId="1" applyNumberFormat="1" applyFont="1" applyFill="1" applyAlignment="1" applyProtection="1">
      <alignment horizontal="center" vertical="center" wrapText="1"/>
    </xf>
    <xf fontId="1" fillId="3" borderId="0" numFmtId="160" xfId="1" applyNumberFormat="1" applyFont="1" applyFill="1" applyAlignment="1" applyProtection="1">
      <alignment horizontal="center" vertical="center" wrapText="1"/>
    </xf>
    <xf fontId="0" fillId="3" borderId="0" numFmtId="160" xfId="0" applyNumberFormat="1" applyFill="1" applyAlignment="1">
      <alignment horizontal="center" vertical="center" wrapText="1"/>
    </xf>
    <xf fontId="0" fillId="3" borderId="0" numFmtId="0" xfId="0" applyFill="1" applyAlignment="1">
      <alignment horizontal="center" vertical="center" wrapText="1"/>
    </xf>
    <xf fontId="1" fillId="3" borderId="1" numFmtId="0" xfId="1" applyFont="1" applyFill="1" applyBorder="1" applyAlignment="1" applyProtection="1">
      <alignment horizontal="center" vertical="center" wrapText="1"/>
    </xf>
    <xf fontId="1" fillId="3" borderId="2" numFmtId="0" xfId="1" applyFont="1" applyFill="1" applyBorder="1" applyAlignment="1" applyProtection="1">
      <alignment wrapText="1"/>
    </xf>
    <xf fontId="1" fillId="3" borderId="1" numFmtId="165" xfId="1" applyNumberFormat="1" applyFont="1" applyFill="1" applyBorder="1" applyAlignment="1" applyProtection="1">
      <alignment horizontal="left" wrapText="1"/>
    </xf>
    <xf fontId="7" fillId="0" borderId="0" numFmtId="0" xfId="0" applyFont="1" applyAlignment="1">
      <alignment horizontal="left"/>
    </xf>
    <xf fontId="7" fillId="0" borderId="0" numFmtId="0" xfId="0" applyFont="1" applyAlignment="1">
      <alignment horizontal="center"/>
    </xf>
    <xf fontId="0" fillId="0" borderId="0" numFmtId="163" xfId="0" applyNumberFormat="1" applyAlignment="1">
      <alignment horizontal="center"/>
    </xf>
    <xf fontId="7" fillId="0" borderId="0" numFmtId="160" xfId="0" applyNumberFormat="1" applyFont="1" applyAlignment="1">
      <alignment horizontal="center"/>
    </xf>
    <xf fontId="7" fillId="0" borderId="0" numFmtId="0" xfId="0" applyFont="1" applyAlignment="1">
      <alignment horizontal="center" vertical="center"/>
    </xf>
    <xf fontId="0" fillId="0" borderId="0" numFmtId="163" xfId="0" applyNumberFormat="1" applyAlignment="1">
      <alignment wrapText="1"/>
    </xf>
    <xf fontId="0" fillId="0" borderId="0" numFmtId="165" xfId="0" applyNumberFormat="1" applyAlignment="1">
      <alignment horizontal="left"/>
    </xf>
    <xf fontId="0" fillId="0" borderId="3" numFmtId="0" xfId="0" applyBorder="1"/>
    <xf fontId="8" fillId="0" borderId="4" numFmtId="0" xfId="0" applyFont="1" applyBorder="1" applyAlignment="1">
      <alignment horizontal="left" vertical="center"/>
    </xf>
    <xf fontId="0" fillId="0" borderId="3" numFmtId="0" xfId="0" applyBorder="1" applyAlignment="1">
      <alignment wrapText="1"/>
    </xf>
    <xf fontId="0" fillId="0" borderId="0" numFmtId="0" xfId="0" applyAlignment="1">
      <alignment horizontal="left" vertical="center" wrapText="1"/>
    </xf>
    <xf fontId="0" fillId="0" borderId="0" numFmtId="164" xfId="0" applyNumberFormat="1" applyAlignment="1">
      <alignment horizontal="center" vertical="center" wrapText="1"/>
    </xf>
    <xf fontId="0" fillId="0" borderId="0" numFmtId="160" xfId="0" applyNumberFormat="1" applyAlignment="1">
      <alignment vertical="center" wrapText="1"/>
    </xf>
    <xf fontId="0" fillId="0" borderId="0" numFmtId="160" xfId="0" applyNumberFormat="1" applyAlignment="1">
      <alignment wrapText="1"/>
    </xf>
    <xf fontId="0" fillId="0" borderId="0" numFmtId="0" xfId="0" applyAlignment="1">
      <alignment vertical="center" wrapText="1"/>
    </xf>
    <xf fontId="0" fillId="0" borderId="0" numFmtId="160" xfId="0" applyNumberFormat="1"/>
    <xf fontId="0" fillId="4" borderId="0" numFmtId="0" xfId="0" applyFill="1"/>
    <xf fontId="0" fillId="4" borderId="0" numFmtId="0" xfId="0" applyFill="1" applyAlignment="1">
      <alignment horizontal="center" vertical="center" wrapText="1"/>
    </xf>
    <xf fontId="0" fillId="4" borderId="0" numFmtId="0" xfId="0" applyFill="1" applyAlignment="1">
      <alignment horizontal="left" vertical="center" wrapText="1"/>
    </xf>
    <xf fontId="0" fillId="4" borderId="0" numFmtId="164" xfId="0" applyNumberFormat="1" applyFill="1" applyAlignment="1">
      <alignment horizontal="center" vertical="center" wrapText="1"/>
    </xf>
    <xf fontId="0" fillId="4" borderId="0" numFmtId="160" xfId="0" applyNumberFormat="1" applyFill="1" applyAlignment="1">
      <alignment horizontal="center" vertical="center" wrapText="1"/>
    </xf>
    <xf fontId="0" fillId="4" borderId="0" numFmtId="160" xfId="0" applyNumberFormat="1" applyFill="1"/>
    <xf fontId="0" fillId="4" borderId="0" numFmtId="0" xfId="0" applyFill="1" applyAlignment="1">
      <alignment horizontal="center" vertical="center"/>
    </xf>
    <xf fontId="0" fillId="4" borderId="0" numFmtId="0" xfId="0" applyFill="1" applyAlignment="1">
      <alignment horizontal="center"/>
    </xf>
    <xf fontId="0" fillId="4" borderId="0" numFmtId="160" xfId="0" applyNumberFormat="1" applyFill="1" applyAlignment="1">
      <alignment wrapText="1"/>
    </xf>
    <xf fontId="0" fillId="4" borderId="0" numFmtId="164" xfId="0" applyNumberFormat="1" applyFill="1"/>
    <xf fontId="0" fillId="4" borderId="0" numFmtId="0" xfId="0" applyFill="1" applyAlignment="1">
      <alignment vertical="center" wrapText="1"/>
    </xf>
    <xf fontId="0" fillId="0" borderId="0" numFmtId="160" xfId="0" applyNumberFormat="1" applyAlignment="1">
      <alignment horizontal="center" wrapText="1"/>
    </xf>
    <xf fontId="9" fillId="0" borderId="4" numFmtId="0" xfId="0" applyFont="1" applyBorder="1"/>
    <xf fontId="9" fillId="0" borderId="3" numFmtId="0" xfId="0" applyFont="1" applyBorder="1"/>
    <xf fontId="0" fillId="0" borderId="0" numFmtId="0" xfId="0" applyAlignment="1">
      <alignment horizontal="center" wrapText="1"/>
    </xf>
    <xf fontId="0" fillId="0" borderId="0" numFmtId="164" xfId="0" applyNumberFormat="1" applyAlignment="1">
      <alignment horizontal="center" wrapText="1"/>
    </xf>
    <xf fontId="0" fillId="0" borderId="0" numFmtId="166" xfId="0" applyNumberFormat="1" applyAlignment="1">
      <alignment horizontal="center"/>
    </xf>
    <xf fontId="0" fillId="0" borderId="0" numFmtId="164" xfId="0" applyNumberFormat="1" applyAlignment="1">
      <alignment wrapText="1"/>
    </xf>
    <xf fontId="0" fillId="0" borderId="0" numFmtId="0" xfId="0" applyAlignment="1">
      <alignment horizontal="left"/>
    </xf>
    <xf fontId="0" fillId="0" borderId="0" numFmtId="167" xfId="0" applyNumberFormat="1" applyAlignment="1">
      <alignment wrapText="1"/>
    </xf>
    <xf fontId="0" fillId="0" borderId="0" numFmtId="0" xfId="0" applyAlignment="1">
      <alignment horizontal="left" wrapText="1"/>
    </xf>
    <xf fontId="0" fillId="0" borderId="3" numFmtId="0" xfId="0" applyBorder="1" applyAlignment="1">
      <alignment horizontal="left"/>
    </xf>
    <xf fontId="0" fillId="0" borderId="0" numFmtId="160" xfId="0" applyNumberFormat="1" applyAlignment="1">
      <alignment horizontal="right" wrapText="1"/>
    </xf>
    <xf fontId="0" fillId="0" borderId="0" numFmtId="164" xfId="0" applyNumberFormat="1" applyAlignment="1">
      <alignment horizontal="left" wrapText="1"/>
    </xf>
    <xf fontId="10" fillId="0" borderId="5" numFmtId="0" xfId="0" applyFont="1" applyBorder="1" applyAlignment="1">
      <alignment horizontal="left" wrapText="1"/>
    </xf>
    <xf fontId="10" fillId="0" borderId="6" numFmtId="0" xfId="0" applyFont="1" applyBorder="1" applyAlignment="1">
      <alignment horizontal="left" wrapText="1"/>
    </xf>
    <xf fontId="0" fillId="5" borderId="0" numFmtId="0" xfId="0" applyFill="1" applyAlignment="1">
      <alignment horizontal="center" vertical="center" wrapText="1"/>
    </xf>
    <xf fontId="0" fillId="0" borderId="0" numFmtId="0" xfId="0" applyAlignment="1">
      <alignment horizontal="center" vertical="center"/>
    </xf>
    <xf fontId="0" fillId="0" borderId="0" numFmtId="0" xfId="0" applyAlignment="1">
      <alignment horizontal="center"/>
    </xf>
    <xf fontId="11" fillId="0" borderId="0" numFmtId="0" xfId="0" applyFont="1" applyAlignment="1">
      <alignment horizontal="left" wrapText="1"/>
    </xf>
    <xf fontId="11" fillId="0" borderId="0" numFmtId="164" xfId="0" applyNumberFormat="1" applyFont="1" applyAlignment="1">
      <alignment horizontal="left" wrapText="1"/>
    </xf>
    <xf fontId="11" fillId="0" borderId="0" numFmtId="160" xfId="0" applyNumberFormat="1" applyFont="1" applyAlignment="1">
      <alignment horizontal="left" wrapText="1"/>
    </xf>
    <xf fontId="0" fillId="6" borderId="0" numFmtId="0" xfId="0" applyFill="1" applyAlignment="1">
      <alignment horizontal="center" vertical="center" wrapText="1"/>
    </xf>
    <xf fontId="11" fillId="0" borderId="0" numFmtId="0" xfId="0" applyFont="1" applyAlignment="1">
      <alignment horizontal="left" vertical="center" wrapText="1"/>
    </xf>
    <xf fontId="12" fillId="0" borderId="0" numFmtId="0" xfId="0" applyFont="1" applyAlignment="1">
      <alignment horizontal="left" wrapText="1"/>
    </xf>
    <xf fontId="0" fillId="7" borderId="0" numFmtId="0" xfId="0" applyFill="1" applyAlignment="1">
      <alignment horizontal="center" vertical="center" wrapText="1"/>
    </xf>
    <xf fontId="0" fillId="0" borderId="0" numFmtId="0" xfId="0" applyAlignment="1">
      <alignment horizontal="center" vertical="center" wrapText="1"/>
    </xf>
    <xf fontId="0" fillId="0" borderId="0" numFmtId="0" xfId="0" applyAlignment="1">
      <alignment horizontal="center"/>
    </xf>
    <xf fontId="0" fillId="0" borderId="0" numFmtId="160" xfId="0" applyNumberFormat="1" applyAlignment="1">
      <alignment horizontal="center" wrapText="1"/>
    </xf>
    <xf fontId="0" fillId="0" borderId="0" numFmtId="0" xfId="0" applyAlignment="1">
      <alignment horizontal="center" vertical="center"/>
    </xf>
    <xf fontId="13" fillId="0" borderId="0" numFmtId="0" xfId="0" applyFont="1" applyAlignment="1">
      <alignment horizontal="left" vertical="center"/>
    </xf>
    <xf fontId="0" fillId="0" borderId="0" numFmtId="0" xfId="0" applyAlignment="1">
      <alignment horizontal="left" wrapText="1"/>
    </xf>
    <xf fontId="0" fillId="0" borderId="0" numFmtId="164" xfId="0" applyNumberFormat="1" applyAlignment="1">
      <alignment horizontal="center"/>
    </xf>
    <xf fontId="0" fillId="0" borderId="0" numFmtId="0" xfId="0" applyAlignment="1">
      <alignment horizontal="center" vertical="center" wrapText="1"/>
    </xf>
    <xf fontId="7" fillId="0" borderId="3" numFmtId="0" xfId="0" applyFont="1" applyBorder="1" applyAlignment="1">
      <alignment horizontal="center"/>
    </xf>
    <xf fontId="0" fillId="0" borderId="3" numFmtId="164" xfId="0" applyNumberFormat="1" applyBorder="1" applyAlignment="1">
      <alignment horizontal="center"/>
    </xf>
    <xf fontId="0" fillId="0" borderId="3" numFmtId="160" xfId="0" applyNumberFormat="1" applyBorder="1" applyAlignment="1">
      <alignment horizontal="right"/>
    </xf>
    <xf fontId="0" fillId="0" borderId="3" numFmtId="168" xfId="0" applyNumberFormat="1" applyBorder="1" applyAlignment="1">
      <alignment horizontal="center"/>
    </xf>
    <xf fontId="7" fillId="0" borderId="3" numFmtId="160" xfId="0" applyNumberFormat="1" applyFont="1" applyBorder="1" applyAlignment="1">
      <alignment horizontal="center"/>
    </xf>
    <xf fontId="7" fillId="0" borderId="3" numFmtId="0" xfId="0" applyFont="1" applyBorder="1" applyAlignment="1">
      <alignment horizontal="center" vertical="center"/>
    </xf>
    <xf fontId="0" fillId="0" borderId="7" numFmtId="163" xfId="0" applyNumberFormat="1" applyBorder="1" applyAlignment="1">
      <alignment wrapText="1"/>
    </xf>
    <xf fontId="0" fillId="0" borderId="8" numFmtId="163" xfId="0" applyNumberFormat="1" applyBorder="1" applyAlignment="1">
      <alignment wrapText="1"/>
    </xf>
    <xf fontId="0" fillId="0" borderId="9" numFmtId="165" xfId="0" applyNumberFormat="1" applyBorder="1" applyAlignment="1">
      <alignment horizontal="left"/>
    </xf>
    <xf fontId="0" fillId="0" borderId="7" numFmtId="165" xfId="0" applyNumberFormat="1" applyBorder="1" applyAlignment="1">
      <alignment horizontal="left"/>
    </xf>
    <xf fontId="1" fillId="2" borderId="0" numFmtId="0" xfId="1" applyFont="1" applyFill="1" applyProtection="1"/>
    <xf fontId="1" fillId="2" borderId="0" numFmtId="0" xfId="1" applyFont="1" applyFill="1" applyAlignment="1" applyProtection="1">
      <alignment horizontal="center"/>
    </xf>
    <xf fontId="1" fillId="2" borderId="0" numFmtId="0" xfId="1" applyFont="1" applyFill="1" applyAlignment="1" applyProtection="1">
      <alignment wrapText="1"/>
    </xf>
    <xf fontId="1" fillId="2" borderId="0" numFmtId="164" xfId="1" applyNumberFormat="1" applyFont="1" applyFill="1" applyAlignment="1" applyProtection="1">
      <alignment horizontal="center"/>
    </xf>
    <xf fontId="1" fillId="2" borderId="0" numFmtId="160" xfId="1" applyNumberFormat="1" applyFont="1" applyFill="1" applyAlignment="1" applyProtection="1">
      <alignment horizontal="right"/>
    </xf>
    <xf fontId="1" fillId="2" borderId="0" numFmtId="160" xfId="1" applyNumberFormat="1" applyFont="1" applyFill="1" applyAlignment="1" applyProtection="1">
      <alignment horizontal="center"/>
    </xf>
    <xf fontId="1" fillId="2" borderId="0" numFmtId="0" xfId="1" applyFont="1" applyFill="1" applyAlignment="1" applyProtection="1">
      <alignment horizontal="center" vertical="center"/>
    </xf>
    <xf fontId="1" fillId="2" borderId="0" numFmtId="163" xfId="1" applyNumberFormat="1" applyFont="1" applyFill="1" applyAlignment="1" applyProtection="1">
      <alignment wrapText="1"/>
    </xf>
    <xf fontId="1" fillId="2" borderId="0" numFmtId="165" xfId="1" applyNumberFormat="1" applyFont="1" applyFill="1" applyAlignment="1" applyProtection="1">
      <alignment horizontal="left"/>
    </xf>
  </cellXfs>
  <cellStyles count="4">
    <cellStyle name="Excel Built-in 20% - Accent1" xfId="1"/>
    <cellStyle name="Heading1" xfId="2"/>
    <cellStyle name="Result2" xfId="3"/>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_rels/chart2.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de-DE"/>
  <c:roundedCorners val="0"/>
  <mc:AlternateContent>
    <mc:Choice Requires="c14">
      <c14:style val="102"/>
    </mc:Choice>
    <mc:Fallback>
      <c:style val="2"/>
    </mc:Fallback>
  </mc:AlternateContent>
  <c:chart>
    <c:autoTitleDeleted val="1"/>
    <c:plotArea>
      <c:layout>
        <c:manualLayout>
          <c:layoutTarget val="inner"/>
          <c:xMode val="edge"/>
          <c:yMode val="edge"/>
          <c:x val="0.000000"/>
          <c:y val="0.006557"/>
          <c:w val="0.589122"/>
          <c:h val="0.785948"/>
        </c:manualLayout>
      </c:layout>
      <c:pieChart>
        <c:varyColors val="1"/>
        <c:ser>
          <c:idx val="0"/>
          <c:order val="0"/>
          <c:spPr bwMode="auto">
            <a:prstGeom prst="rect">
              <a:avLst/>
            </a:prstGeom>
            <a:solidFill>
              <a:srgbClr val="4472C4"/>
            </a:solidFill>
            <a:ln w="0">
              <a:noFill/>
            </a:ln>
          </c:spPr>
          <c:dPt>
            <c:idx val="0"/>
            <c:bubble3D val="0"/>
            <c:spPr bwMode="auto">
              <a:prstGeom prst="rect">
                <a:avLst/>
              </a:prstGeom>
              <a:solidFill>
                <a:srgbClr val="70AD47"/>
              </a:solidFill>
              <a:ln w="0">
                <a:noFill/>
              </a:ln>
            </c:spPr>
          </c:dPt>
          <c:dPt>
            <c:idx val="1"/>
            <c:bubble3D val="0"/>
            <c:spPr bwMode="auto">
              <a:prstGeom prst="rect">
                <a:avLst/>
              </a:prstGeom>
              <a:solidFill>
                <a:srgbClr val="FF420E"/>
              </a:solidFill>
              <a:ln w="0">
                <a:noFill/>
              </a:ln>
            </c:spPr>
          </c:dPt>
          <c:dLbls>
            <c:dLbl>
              <c:idx val="0"/>
              <c:dLblPos val="bestFit"/>
              <c:layout/>
              <c:showBubbleSize val="1"/>
              <c:showCatName val="0"/>
              <c:showLegendKey val="0"/>
              <c:showPercent val="1"/>
              <c:showSerName val="0"/>
              <c:showVal val="0"/>
              <c:spPr bwMode="auto"/>
              <c:txPr>
                <a:bodyPr wrap="square"/>
                <a:lstStyle/>
                <a:p>
                  <a:pPr>
                    <a:defRPr lang="de-DE" sz="1200" b="1" strike="noStrike" spc="-1">
                      <a:solidFill>
                        <a:srgbClr val="000000"/>
                      </a:solidFill>
                      <a:latin typeface="Calibri"/>
                    </a:defRPr>
                  </a:pPr>
                  <a:endParaRPr/>
                </a:p>
              </c:txPr>
            </c:dLbl>
            <c:dLbl>
              <c:idx val="1"/>
              <c:dLblPos val="bestFit"/>
              <c:layout/>
              <c:showBubbleSize val="1"/>
              <c:showCatName val="0"/>
              <c:showLegendKey val="0"/>
              <c:showPercent val="1"/>
              <c:showSerName val="0"/>
              <c:showVal val="0"/>
              <c:spPr bwMode="auto"/>
              <c:txPr>
                <a:bodyPr wrap="square"/>
                <a:lstStyle/>
                <a:p>
                  <a:pPr>
                    <a:defRPr lang="de-DE" sz="1200" b="1" strike="noStrike" spc="-1">
                      <a:solidFill>
                        <a:srgbClr val="000000"/>
                      </a:solidFill>
                      <a:latin typeface="Calibri"/>
                    </a:defRPr>
                  </a:pPr>
                  <a:endParaRPr/>
                </a:p>
              </c:txPr>
            </c:dLbl>
            <c:dLblPos val="bestFit"/>
            <c:separator xml:space="preserve">; </c:separator>
            <c:showBubbleSize val="1"/>
            <c:showCatName val="0"/>
            <c:showLeaderLines val="0"/>
            <c:showLegendKey val="0"/>
            <c:showPercent val="1"/>
            <c:showSerName val="0"/>
            <c:showVal val="0"/>
            <c:spPr bwMode="auto">
              <a:prstGeom prst="rect">
                <a:avLst/>
              </a:prstGeom>
              <a:noFill/>
              <a:ln>
                <a:noFill/>
              </a:ln>
              <a:effectLst/>
            </c:spPr>
            <c:txPr>
              <a:bodyPr wrap="square"/>
              <a:lstStyle/>
              <a:p>
                <a:pPr>
                  <a:defRPr lang="de-DE" sz="1200" b="1" strike="noStrike" spc="-1">
                    <a:solidFill>
                      <a:srgbClr val="000000"/>
                    </a:solidFill>
                    <a:latin typeface="Calibri"/>
                  </a:defRPr>
                </a:pPr>
                <a:endParaRPr/>
              </a:p>
            </c:txPr>
          </c:dLbls>
          <c:cat>
            <c:strRef>
              <c:f>Übersicht!$A$17:$A$18</c:f>
              <c:strCache>
                <c:ptCount val="2"/>
                <c:pt idx="0">
                  <c:v xml:space="preserve">Budget verblieben</c:v>
                </c:pt>
                <c:pt idx="1">
                  <c:v xml:space="preserve">Budget gebunden</c:v>
                </c:pt>
              </c:strCache>
            </c:strRef>
          </c:cat>
          <c:val>
            <c:numRef>
              <c:f>Übersicht!$B$17:$B$18</c:f>
              <c:numCache>
                <c:formatCode xml:space="preserve">#,##0.00" € ";#,##0.00" € ";\-#" € ";@\ </c:formatCode>
                <c:ptCount val="2"/>
                <c:pt idx="0">
                  <c:v>25000</c:v>
                </c:pt>
                <c:pt idx="1">
                  <c:v>0</c:v>
                </c:pt>
              </c:numCache>
            </c:numRef>
          </c:val>
        </c:ser>
        <c:dLbls>
          <c:showBubbleSize val="0"/>
          <c:showCatName val="0"/>
          <c:showLeaderLines val="0"/>
          <c:showLegendKey val="0"/>
          <c:showPercent val="0"/>
          <c:showSerName val="0"/>
          <c:showVal val="0"/>
        </c:dLbls>
        <c:firstSliceAng val="90"/>
      </c:pieChart>
      <c:spPr bwMode="auto">
        <a:prstGeom prst="rect">
          <a:avLst/>
        </a:prstGeom>
        <a:noFill/>
        <a:ln w="0">
          <a:noFill/>
          <a:miter/>
        </a:ln>
      </c:spPr>
    </c:plotArea>
    <c:legend>
      <c:legendPos val="r"/>
      <c:layout>
        <c:manualLayout>
          <c:xMode val="edge"/>
          <c:yMode val="edge"/>
          <c:x val="0.589463"/>
          <c:y val="0.532712"/>
        </c:manualLayout>
      </c:layout>
      <c:overlay val="0"/>
      <c:spPr bwMode="auto">
        <a:prstGeom prst="rect">
          <a:avLst/>
        </a:prstGeom>
        <a:noFill/>
        <a:ln w="0">
          <a:noFill/>
          <a:round/>
        </a:ln>
      </c:spPr>
      <c:txPr>
        <a:bodyPr/>
        <a:lstStyle/>
        <a:p>
          <a:pPr>
            <a:defRPr lang="de-DE" sz="900" b="0" strike="noStrike" spc="-1">
              <a:solidFill>
                <a:srgbClr val="595959"/>
              </a:solidFill>
              <a:latin typeface="Calibri"/>
            </a:defRPr>
          </a:pPr>
          <a:endParaRPr/>
        </a:p>
      </c:txPr>
    </c:legend>
    <c:plotVisOnly val="1"/>
    <c:dispBlanksAs val="gap"/>
    <c:showDLblsOverMax val="1"/>
  </c:chart>
  <c:spPr bwMode="auto">
    <a:xfrm>
      <a:off x="0" y="0"/>
      <a:ext cx="0" cy="0"/>
    </a:xfrm>
    <a:prstGeom prst="rect">
      <a:avLst/>
    </a:prstGeom>
    <a:solidFill>
      <a:srgbClr val="FFFFFF"/>
    </a:solidFill>
    <a:ln w="9360">
      <a:solidFill>
        <a:srgbClr val="D9D9D9"/>
      </a:solidFill>
      <a:round/>
    </a:ln>
  </c:spPr>
  <c:printSettings>
    <c:headerFooter/>
    <c:pageMargins l="0.69999999999999996" r="0.69999999999999996" t="0.78740157499999996" b="0.78740157499999996" header="0.29999999999999999" footer="0.29999999999999999"/>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de-DE"/>
  <c:roundedCorners val="0"/>
  <mc:AlternateContent>
    <mc:Choice Requires="c14">
      <c14:style val="102"/>
    </mc:Choice>
    <mc:Fallback>
      <c:style val="2"/>
    </mc:Fallback>
  </mc:AlternateContent>
  <c:chart>
    <c:autoTitleDeleted val="1"/>
    <c:plotArea>
      <c:layout>
        <c:manualLayout>
          <c:layoutTarget val="inner"/>
          <c:xMode val="edge"/>
          <c:yMode val="edge"/>
          <c:x val="0.000000"/>
          <c:y val="0.044597"/>
          <c:w val="0.578825"/>
          <c:h val="0.691564"/>
        </c:manualLayout>
      </c:layout>
      <c:pieChart>
        <c:varyColors val="1"/>
        <c:ser>
          <c:idx val="0"/>
          <c:order val="0"/>
          <c:spPr bwMode="auto">
            <a:prstGeom prst="rect">
              <a:avLst/>
            </a:prstGeom>
            <a:solidFill>
              <a:srgbClr val="4472C4"/>
            </a:solidFill>
            <a:ln w="0">
              <a:noFill/>
            </a:ln>
          </c:spPr>
          <c:dPt>
            <c:idx val="0"/>
            <c:bubble3D val="0"/>
            <c:spPr bwMode="auto">
              <a:prstGeom prst="rect">
                <a:avLst/>
              </a:prstGeom>
              <a:solidFill>
                <a:srgbClr val="70AD47"/>
              </a:solidFill>
              <a:ln w="0">
                <a:noFill/>
              </a:ln>
            </c:spPr>
          </c:dPt>
          <c:dPt>
            <c:idx val="1"/>
            <c:bubble3D val="0"/>
            <c:spPr bwMode="auto">
              <a:prstGeom prst="rect">
                <a:avLst/>
              </a:prstGeom>
              <a:solidFill>
                <a:srgbClr val="FF420E"/>
              </a:solidFill>
              <a:ln w="0">
                <a:noFill/>
              </a:ln>
            </c:spPr>
          </c:dPt>
          <c:dLbls>
            <c:dLbl>
              <c:idx val="0"/>
              <c:dLblPos val="bestFit"/>
              <c:layout/>
              <c:showBubbleSize val="1"/>
              <c:showCatName val="0"/>
              <c:showLegendKey val="0"/>
              <c:showPercent val="1"/>
              <c:showSerName val="0"/>
              <c:showVal val="0"/>
              <c:spPr bwMode="auto"/>
              <c:txPr>
                <a:bodyPr wrap="square"/>
                <a:lstStyle/>
                <a:p>
                  <a:pPr>
                    <a:defRPr lang="de-DE" sz="1200" b="1" strike="noStrike" spc="-1">
                      <a:solidFill>
                        <a:srgbClr val="000000"/>
                      </a:solidFill>
                      <a:latin typeface="Calibri"/>
                    </a:defRPr>
                  </a:pPr>
                  <a:endParaRPr/>
                </a:p>
              </c:txPr>
            </c:dLbl>
            <c:dLbl>
              <c:idx val="1"/>
              <c:dLblPos val="bestFit"/>
              <c:layout/>
              <c:showBubbleSize val="1"/>
              <c:showCatName val="0"/>
              <c:showLegendKey val="0"/>
              <c:showPercent val="1"/>
              <c:showSerName val="0"/>
              <c:showVal val="0"/>
              <c:spPr bwMode="auto"/>
              <c:txPr>
                <a:bodyPr wrap="square"/>
                <a:lstStyle/>
                <a:p>
                  <a:pPr>
                    <a:defRPr lang="de-DE" sz="1200" b="1" strike="noStrike" spc="-1">
                      <a:solidFill>
                        <a:srgbClr val="000000"/>
                      </a:solidFill>
                      <a:latin typeface="Calibri"/>
                    </a:defRPr>
                  </a:pPr>
                  <a:endParaRPr/>
                </a:p>
              </c:txPr>
            </c:dLbl>
            <c:dLblPos val="bestFit"/>
            <c:separator xml:space="preserve">; </c:separator>
            <c:showBubbleSize val="1"/>
            <c:showCatName val="0"/>
            <c:showLeaderLines val="0"/>
            <c:showLegendKey val="0"/>
            <c:showPercent val="1"/>
            <c:showSerName val="0"/>
            <c:showVal val="0"/>
            <c:spPr bwMode="auto">
              <a:prstGeom prst="rect">
                <a:avLst/>
              </a:prstGeom>
              <a:noFill/>
              <a:ln>
                <a:noFill/>
              </a:ln>
              <a:effectLst/>
            </c:spPr>
            <c:txPr>
              <a:bodyPr wrap="square"/>
              <a:lstStyle/>
              <a:p>
                <a:pPr>
                  <a:defRPr lang="de-DE" sz="1200" b="1" strike="noStrike" spc="-1">
                    <a:solidFill>
                      <a:srgbClr val="000000"/>
                    </a:solidFill>
                    <a:latin typeface="Calibri"/>
                  </a:defRPr>
                </a:pPr>
                <a:endParaRPr/>
              </a:p>
            </c:txPr>
          </c:dLbls>
          <c:cat>
            <c:strRef>
              <c:f>Übersicht!$D$17:$D$18</c:f>
              <c:strCache>
                <c:ptCount val="2"/>
                <c:pt idx="0">
                  <c:v xml:space="preserve">Budget verblieben</c:v>
                </c:pt>
                <c:pt idx="1">
                  <c:v xml:space="preserve">Budget gebunden</c:v>
                </c:pt>
              </c:strCache>
            </c:strRef>
          </c:cat>
          <c:val>
            <c:numRef>
              <c:f>Übersicht!$E$17:$E$18</c:f>
              <c:numCache>
                <c:formatCode xml:space="preserve">#,##0.00" € ";#,##0.00" € ";\-#" € ";@\ </c:formatCode>
                <c:ptCount val="2"/>
                <c:pt idx="0">
                  <c:v>2500</c:v>
                </c:pt>
                <c:pt idx="1">
                  <c:v>0</c:v>
                </c:pt>
              </c:numCache>
            </c:numRef>
          </c:val>
        </c:ser>
        <c:dLbls>
          <c:showBubbleSize val="0"/>
          <c:showCatName val="0"/>
          <c:showLeaderLines val="0"/>
          <c:showLegendKey val="0"/>
          <c:showPercent val="0"/>
          <c:showSerName val="0"/>
          <c:showVal val="0"/>
        </c:dLbls>
        <c:firstSliceAng val="90"/>
      </c:pieChart>
      <c:spPr bwMode="auto">
        <a:prstGeom prst="rect">
          <a:avLst/>
        </a:prstGeom>
        <a:noFill/>
        <a:ln w="0">
          <a:noFill/>
        </a:ln>
      </c:spPr>
    </c:plotArea>
    <c:legend>
      <c:legendPos val="r"/>
      <c:layout/>
      <c:overlay val="0"/>
      <c:spPr bwMode="auto">
        <a:prstGeom prst="rect">
          <a:avLst/>
        </a:prstGeom>
        <a:noFill/>
        <a:ln w="0">
          <a:noFill/>
        </a:ln>
      </c:spPr>
      <c:txPr>
        <a:bodyPr/>
        <a:lstStyle/>
        <a:p>
          <a:pPr>
            <a:defRPr lang="de-DE" sz="900" b="0" strike="noStrike" spc="-1">
              <a:solidFill>
                <a:srgbClr val="595959"/>
              </a:solidFill>
              <a:latin typeface="Calibri"/>
            </a:defRPr>
          </a:pPr>
          <a:endParaRPr/>
        </a:p>
      </c:txPr>
    </c:legend>
    <c:plotVisOnly val="1"/>
    <c:dispBlanksAs val="gap"/>
    <c:showDLblsOverMax val="1"/>
  </c:chart>
  <c:spPr bwMode="auto">
    <a:xfrm>
      <a:off x="0" y="0"/>
      <a:ext cx="0" cy="0"/>
    </a:xfrm>
    <a:prstGeom prst="rect">
      <a:avLst/>
    </a:prstGeom>
    <a:solidFill>
      <a:srgbClr val="FFFFFF"/>
    </a:solidFill>
    <a:ln w="9360">
      <a:solidFill>
        <a:srgbClr val="D9D9D9"/>
      </a:solidFill>
      <a:round/>
    </a:ln>
  </c:spPr>
  <c:printSettings>
    <c:headerFooter/>
    <c:pageMargins l="0.69999999999999996" r="0.69999999999999996" t="0.78740157499999996" b="0.78740157499999996" header="0.29999999999999999" footer="0.29999999999999999"/>
    <c:pageSetup/>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0</xdr:col>
      <xdr:colOff>0</xdr:colOff>
      <xdr:row>19</xdr:row>
      <xdr:rowOff>169920</xdr:rowOff>
    </xdr:from>
    <xdr:to>
      <xdr:col>2</xdr:col>
      <xdr:colOff>178560</xdr:colOff>
      <xdr:row>32</xdr:row>
      <xdr:rowOff>81359</xdr:rowOff>
    </xdr:to>
    <xdr:graphicFrame>
      <xdr:nvGraphicFramePr>
        <xdr:cNvPr id="3" name="Diagramm 5"/>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12600</xdr:colOff>
      <xdr:row>20</xdr:row>
      <xdr:rowOff>1800</xdr:rowOff>
    </xdr:from>
    <xdr:to>
      <xdr:col>5</xdr:col>
      <xdr:colOff>185040</xdr:colOff>
      <xdr:row>32</xdr:row>
      <xdr:rowOff>100441</xdr:rowOff>
    </xdr:to>
    <xdr:graphicFrame>
      <xdr:nvGraphicFramePr>
        <xdr:cNvPr id="4" name="Diagramm 8"/>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10" zoomScale="92" workbookViewId="0">
      <selection activeCell="B18" activeCellId="0" sqref="B18"/>
    </sheetView>
  </sheetViews>
  <sheetFormatPr baseColWidth="10" defaultColWidth="13.46484375" defaultRowHeight="14.25"/>
  <cols>
    <col customWidth="1" min="1" max="1" width="20.73046875"/>
    <col customWidth="1" min="2" max="2" width="17.73046875"/>
    <col customWidth="1" min="4" max="4" width="21.265625"/>
    <col customWidth="1" min="5" max="5" width="16.796875"/>
    <col customWidth="1" min="1024" max="1024" width="14.1328125"/>
  </cols>
  <sheetData>
    <row r="2" ht="21">
      <c r="A2" s="1" t="s">
        <v>0</v>
      </c>
    </row>
    <row r="3" ht="129.94999999999999" customHeight="1">
      <c r="A3" s="1" t="s">
        <v>1</v>
      </c>
    </row>
    <row r="4" ht="21">
      <c r="A4" s="1"/>
    </row>
    <row r="5" ht="21">
      <c r="A5" s="1"/>
    </row>
    <row r="6" ht="21">
      <c r="A6" s="1"/>
    </row>
    <row r="7" ht="21">
      <c r="A7" s="1"/>
    </row>
    <row r="8" ht="21">
      <c r="A8" s="1"/>
    </row>
    <row r="10">
      <c r="A10" t="s">
        <v>2</v>
      </c>
    </row>
    <row r="11">
      <c r="A11" t="s">
        <v>3</v>
      </c>
    </row>
    <row r="13">
      <c r="A13" t="s">
        <v>4</v>
      </c>
    </row>
    <row r="14">
      <c r="A14" t="s">
        <v>5</v>
      </c>
      <c r="D14" t="s">
        <v>6</v>
      </c>
    </row>
    <row r="15" ht="16.5">
      <c r="A15" s="2" t="s">
        <v>7</v>
      </c>
      <c r="B15" s="2"/>
      <c r="C15" s="2"/>
      <c r="D15" s="2" t="s">
        <v>8</v>
      </c>
      <c r="G15" s="2"/>
    </row>
    <row r="16" ht="16.5">
      <c r="A16" s="3" t="s">
        <v>9</v>
      </c>
      <c r="B16" s="4">
        <v>25000</v>
      </c>
      <c r="C16" s="3"/>
      <c r="D16" s="3" t="s">
        <v>9</v>
      </c>
      <c r="E16" s="5">
        <v>2500</v>
      </c>
      <c r="G16" s="2"/>
    </row>
    <row r="17">
      <c r="A17" t="s">
        <v>10</v>
      </c>
      <c r="B17" s="6">
        <f>B16-B18-B19</f>
        <v>13767.790000000001</v>
      </c>
      <c r="D17" t="s">
        <v>10</v>
      </c>
      <c r="E17" s="6">
        <f>E16-E18-E19</f>
        <v>2025</v>
      </c>
      <c r="H17" s="6"/>
    </row>
    <row r="18">
      <c r="A18" t="s">
        <v>11</v>
      </c>
      <c r="B18" s="6">
        <f>SUMIF(Anträge!$C$10:$C$524,"681 01",Anträge!$O$10:$O$175)</f>
        <v>11232.209999999999</v>
      </c>
      <c r="D18" t="s">
        <v>11</v>
      </c>
      <c r="E18" s="6">
        <f>SUMIF(Anträge!$C$10:$C$524,"681 03",Anträge!$H$10:$H$175)</f>
        <v>475</v>
      </c>
      <c r="H18" s="6"/>
    </row>
    <row r="19">
      <c r="A19" t="s">
        <v>12</v>
      </c>
      <c r="B19" s="6">
        <f>SUMIF(Anträge!$C$10:$C$55,"681 01",Anträge!$P$10:$P$175)</f>
        <v>0</v>
      </c>
      <c r="D19" t="s">
        <v>12</v>
      </c>
      <c r="E19" s="6">
        <f>SUMIF(Anträge!$C$10:$C$55,"681 03",Anträge!$P$10:$P$55)</f>
        <v>0</v>
      </c>
      <c r="H19" s="6"/>
    </row>
    <row r="35">
      <c r="A35" t="s">
        <v>13</v>
      </c>
      <c r="D35" t="s">
        <v>13</v>
      </c>
    </row>
    <row r="36">
      <c r="A36" s="6">
        <f>SUMIF(Anträge!$C$10:$C$175,"681 01",Anträge!$H$10:$H$175)</f>
        <v>12519.839999999993</v>
      </c>
      <c r="D36" s="6">
        <f>SUMIF(Anträge!$C$10:$C$175,"681 03",Anträge!$H$10:$H$175)</f>
        <v>475</v>
      </c>
    </row>
  </sheetData>
  <printOptions headings="0" gridLines="0"/>
  <pageMargins left="0.69999999999999996" right="0.69999999999999996" top="1.1812499999999999" bottom="1.1812499999999999" header="0.51180555555555496" footer="0.51180555555555496"/>
  <pageSetup paperSize="9" scale="100" firstPageNumber="0" fitToWidth="1" fitToHeight="1" pageOrder="downThenOver" orientation="portrait" usePrinterDefaults="1" blackAndWhite="0" draft="0" cellComments="none" useFirstPageNumber="0" errors="displayed" horizontalDpi="300" verticalDpi="300" copies="1"/>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F83" zoomScale="71" workbookViewId="0">
      <selection activeCell="N86" activeCellId="0" sqref="N86"/>
    </sheetView>
  </sheetViews>
  <sheetFormatPr baseColWidth="10" defaultColWidth="14" defaultRowHeight="14.25"/>
  <cols>
    <col customWidth="1" min="1" max="1" width="28"/>
    <col customWidth="1" min="2" max="2" width="8.73046875"/>
    <col customWidth="1" min="3" max="4" style="7" width="15.86328125"/>
    <col customWidth="1" min="5" max="5" style="8" width="45.06640625"/>
    <col customWidth="1" min="6" max="6" style="9" width="9.265625"/>
    <col customWidth="1" min="7" max="7" style="8" width="30.265625"/>
    <col customWidth="1" min="8" max="8" style="10" width="15.86328125"/>
    <col customWidth="1" min="9" max="9" style="7" width="7.1328125"/>
    <col customWidth="1" min="10" max="10" style="7" width="14.1328125"/>
    <col customWidth="1" min="11" max="11" style="11" width="14.265625"/>
    <col customWidth="1" min="12" max="12" style="12" width="14.265625"/>
    <col customWidth="1" min="13" max="14" style="7" width="14.265625"/>
    <col customWidth="1" min="15" max="15" style="8" width="10.33203125"/>
    <col customWidth="1" hidden="1" min="16" max="16" style="8" width="11.3984375"/>
    <col customWidth="1" min="17" max="17" style="13" width="15.9296875"/>
    <col customWidth="1" min="18" max="18" style="8" width="73.06640625"/>
  </cols>
  <sheetData>
    <row r="1" ht="21">
      <c r="A1" s="14" t="s">
        <v>14</v>
      </c>
      <c r="B1" s="14"/>
      <c r="C1" s="14"/>
      <c r="D1" s="14"/>
      <c r="E1" s="14"/>
      <c r="Q1" s="15"/>
    </row>
    <row r="2" ht="34.149999999999999" customHeight="1">
      <c r="A2" s="16" t="s">
        <v>15</v>
      </c>
      <c r="Q2" s="15"/>
    </row>
    <row r="3" ht="24.75" customHeight="1">
      <c r="A3" s="16" t="s">
        <v>16</v>
      </c>
      <c r="K3" s="17"/>
      <c r="L3" s="18"/>
      <c r="M3" s="18"/>
      <c r="N3" s="18"/>
      <c r="Q3" s="15"/>
    </row>
    <row r="4" ht="14.25" customHeight="1">
      <c r="K4" s="17"/>
      <c r="L4" s="18"/>
      <c r="M4" s="18"/>
      <c r="N4" s="18"/>
      <c r="Q4" s="15"/>
    </row>
    <row r="5" ht="14.25" customHeight="1">
      <c r="A5" t="s">
        <v>17</v>
      </c>
      <c r="C5" s="18" t="s">
        <v>18</v>
      </c>
      <c r="D5" s="18"/>
      <c r="E5" s="8" t="s">
        <v>19</v>
      </c>
      <c r="F5" s="9">
        <v>45145</v>
      </c>
      <c r="G5" s="8" t="s">
        <v>20</v>
      </c>
      <c r="H5" s="10">
        <v>1250</v>
      </c>
      <c r="K5" s="17"/>
      <c r="L5" s="18"/>
      <c r="M5" s="18"/>
      <c r="N5" s="18"/>
      <c r="Q5" s="15"/>
      <c r="R5" s="8" t="s">
        <v>21</v>
      </c>
    </row>
    <row r="6" ht="14.25" customHeight="1">
      <c r="K6" s="17"/>
      <c r="L6" s="18"/>
      <c r="M6" s="18"/>
      <c r="N6" s="18"/>
      <c r="Q6" s="15"/>
    </row>
    <row r="7" s="19" customFormat="1" ht="42" customHeight="1">
      <c r="A7" s="20" t="s">
        <v>22</v>
      </c>
      <c r="B7" s="20" t="s">
        <v>23</v>
      </c>
      <c r="C7" s="20" t="s">
        <v>24</v>
      </c>
      <c r="D7" s="21" t="s">
        <v>25</v>
      </c>
      <c r="E7" s="22" t="s">
        <v>26</v>
      </c>
      <c r="F7" s="23" t="s">
        <v>27</v>
      </c>
      <c r="G7" s="20" t="s">
        <v>28</v>
      </c>
      <c r="H7" s="24" t="s">
        <v>29</v>
      </c>
      <c r="I7" s="20" t="s">
        <v>30</v>
      </c>
      <c r="J7" s="20" t="s">
        <v>31</v>
      </c>
      <c r="K7" s="25" t="s">
        <v>32</v>
      </c>
      <c r="L7" s="26" t="s">
        <v>31</v>
      </c>
      <c r="M7" s="26" t="s">
        <v>33</v>
      </c>
      <c r="N7" s="26" t="s">
        <v>34</v>
      </c>
      <c r="O7" s="27" t="s">
        <v>35</v>
      </c>
      <c r="P7" s="28" t="s">
        <v>36</v>
      </c>
      <c r="Q7" s="29" t="s">
        <v>37</v>
      </c>
      <c r="R7" s="21" t="s">
        <v>38</v>
      </c>
    </row>
    <row r="8">
      <c r="A8" s="30"/>
      <c r="B8" s="30"/>
      <c r="C8" s="31"/>
      <c r="D8" s="31"/>
      <c r="I8" s="32"/>
      <c r="J8" s="32"/>
      <c r="K8" s="33"/>
      <c r="L8" s="34"/>
      <c r="M8" s="31"/>
      <c r="N8" s="31"/>
      <c r="O8" s="35"/>
      <c r="P8" s="35"/>
      <c r="Q8" s="36"/>
    </row>
    <row r="9" s="37" customFormat="1">
      <c r="A9" s="38" t="s">
        <v>39</v>
      </c>
      <c r="B9" s="38"/>
      <c r="C9" s="38"/>
      <c r="D9" s="38"/>
      <c r="E9" s="38"/>
      <c r="F9" s="38"/>
      <c r="G9" s="38"/>
      <c r="H9" s="38"/>
      <c r="I9" s="38"/>
      <c r="J9" s="38"/>
      <c r="K9" s="38"/>
      <c r="L9" s="38"/>
      <c r="M9" s="38"/>
      <c r="N9" s="38"/>
      <c r="O9" s="38"/>
      <c r="P9" s="38"/>
      <c r="Q9" s="38"/>
      <c r="R9" s="39"/>
    </row>
    <row r="10" ht="42.75">
      <c r="A10" s="18" t="s">
        <v>40</v>
      </c>
      <c r="B10" s="18" t="s">
        <v>41</v>
      </c>
      <c r="C10" s="8" t="s">
        <v>18</v>
      </c>
      <c r="D10" s="8"/>
      <c r="E10" s="40" t="s">
        <v>42</v>
      </c>
      <c r="F10" s="41" t="s">
        <v>43</v>
      </c>
      <c r="G10" s="18" t="s">
        <v>44</v>
      </c>
      <c r="H10" s="17"/>
      <c r="I10" s="18"/>
      <c r="J10" s="18"/>
      <c r="K10" s="17"/>
      <c r="L10" s="18" t="s">
        <v>45</v>
      </c>
      <c r="O10" s="42"/>
      <c r="P10" s="43"/>
      <c r="Q10" s="15"/>
      <c r="R10" s="44" t="s">
        <v>46</v>
      </c>
    </row>
    <row r="11" ht="28.5">
      <c r="A11" s="18" t="s">
        <v>47</v>
      </c>
      <c r="B11" s="18" t="s">
        <v>48</v>
      </c>
      <c r="C11" s="8" t="s">
        <v>18</v>
      </c>
      <c r="D11" s="8"/>
      <c r="E11" s="40" t="s">
        <v>49</v>
      </c>
      <c r="F11" s="41">
        <v>45155</v>
      </c>
      <c r="G11" s="18" t="s">
        <v>50</v>
      </c>
      <c r="H11" s="17">
        <v>221</v>
      </c>
      <c r="I11" s="18"/>
      <c r="J11" s="18"/>
      <c r="K11" s="17"/>
      <c r="L11" s="18" t="s">
        <v>51</v>
      </c>
      <c r="O11" s="43"/>
      <c r="P11" s="43"/>
      <c r="Q11" s="15"/>
      <c r="R11" s="8" t="s">
        <v>52</v>
      </c>
    </row>
    <row r="12">
      <c r="A12" s="18"/>
      <c r="B12" s="18"/>
      <c r="C12" s="18"/>
      <c r="D12" s="18"/>
      <c r="E12" s="40"/>
      <c r="F12" s="41"/>
      <c r="G12" s="18"/>
      <c r="H12" s="17"/>
      <c r="I12" s="18"/>
      <c r="J12" s="18"/>
      <c r="K12" s="17"/>
      <c r="L12" s="18"/>
      <c r="O12" s="43"/>
      <c r="P12" s="43"/>
      <c r="Q12" s="15"/>
      <c r="R12" s="44"/>
    </row>
    <row r="13">
      <c r="A13" s="18"/>
      <c r="B13" s="18"/>
      <c r="C13" s="18"/>
      <c r="D13" s="18"/>
      <c r="E13" s="40"/>
      <c r="F13" s="41"/>
      <c r="G13" s="18"/>
      <c r="H13" s="17"/>
      <c r="I13" s="18"/>
      <c r="J13" s="18"/>
      <c r="K13" s="17"/>
      <c r="L13" s="18"/>
      <c r="O13" s="43"/>
      <c r="P13" s="43"/>
      <c r="Q13" s="15"/>
      <c r="R13" s="44"/>
    </row>
    <row r="14">
      <c r="A14" s="18"/>
      <c r="B14" s="18"/>
      <c r="C14" s="18"/>
      <c r="D14" s="18"/>
      <c r="E14" s="40"/>
      <c r="F14" s="41"/>
      <c r="G14" s="18"/>
      <c r="H14" s="17"/>
      <c r="I14" s="18"/>
      <c r="J14" s="18"/>
      <c r="K14" s="45"/>
      <c r="O14" s="43"/>
      <c r="P14" s="43"/>
      <c r="Q14" s="15"/>
      <c r="R14" s="44"/>
    </row>
    <row r="15">
      <c r="A15" s="18"/>
      <c r="B15" s="18"/>
      <c r="C15" s="18"/>
      <c r="D15" s="18"/>
      <c r="E15" s="40"/>
      <c r="F15" s="41"/>
      <c r="G15" s="18"/>
      <c r="H15" s="17"/>
      <c r="I15" s="18"/>
      <c r="J15" s="18"/>
      <c r="K15" s="45"/>
      <c r="O15" s="43"/>
      <c r="P15" s="43"/>
      <c r="Q15" s="15"/>
      <c r="R15" s="44"/>
    </row>
    <row r="16" s="46" customFormat="1">
      <c r="A16" s="47"/>
      <c r="B16" s="47"/>
      <c r="C16" s="47"/>
      <c r="D16" s="47"/>
      <c r="E16" s="48"/>
      <c r="F16" s="49"/>
      <c r="G16" s="47"/>
      <c r="H16" s="50"/>
      <c r="I16" s="47"/>
      <c r="J16" s="47"/>
      <c r="K16" s="51"/>
      <c r="L16" s="52"/>
      <c r="M16" s="53"/>
      <c r="N16" s="53"/>
      <c r="O16" s="54"/>
      <c r="P16" s="54"/>
      <c r="Q16" s="55"/>
      <c r="R16" s="56"/>
    </row>
    <row r="17">
      <c r="A17" s="18"/>
      <c r="B17" s="18"/>
      <c r="C17" s="18"/>
      <c r="D17" s="18"/>
      <c r="E17" s="40"/>
      <c r="F17" s="41"/>
      <c r="G17" s="18"/>
      <c r="H17" s="17"/>
      <c r="I17" s="18"/>
      <c r="J17" s="18"/>
      <c r="K17" s="45"/>
      <c r="O17" s="43"/>
      <c r="P17" s="43"/>
      <c r="Q17" s="15"/>
      <c r="R17" s="44"/>
    </row>
    <row r="18">
      <c r="A18" s="18"/>
      <c r="B18" s="18"/>
      <c r="C18" s="18"/>
      <c r="D18" s="18"/>
      <c r="E18" s="40"/>
      <c r="F18" s="41"/>
      <c r="G18" s="18"/>
      <c r="H18" s="17"/>
      <c r="I18" s="18"/>
      <c r="J18" s="18"/>
      <c r="K18" s="45"/>
      <c r="O18" s="43"/>
      <c r="P18" s="43"/>
      <c r="Q18" s="15"/>
      <c r="R18" s="44"/>
    </row>
    <row r="19">
      <c r="A19" s="18"/>
      <c r="B19" s="18"/>
      <c r="C19" s="18"/>
      <c r="D19" s="18"/>
      <c r="E19" s="40"/>
      <c r="F19" s="41"/>
      <c r="G19" s="18"/>
      <c r="H19" s="17"/>
      <c r="I19" s="18"/>
      <c r="J19" s="18"/>
      <c r="K19" s="17"/>
      <c r="O19" s="43"/>
      <c r="P19" s="43"/>
      <c r="Q19" s="15"/>
    </row>
    <row r="20">
      <c r="A20" s="18"/>
      <c r="B20" s="18"/>
      <c r="C20" s="18"/>
      <c r="D20" s="18"/>
      <c r="E20" s="40"/>
      <c r="F20" s="41"/>
      <c r="G20" s="18"/>
      <c r="H20" s="17"/>
      <c r="I20" s="18"/>
      <c r="J20" s="18"/>
      <c r="K20" s="17"/>
      <c r="O20" s="43"/>
      <c r="P20" s="43"/>
      <c r="Q20" s="15"/>
    </row>
    <row r="21">
      <c r="A21" s="18"/>
      <c r="B21" s="18"/>
      <c r="C21" s="18"/>
      <c r="D21" s="18"/>
      <c r="E21" s="40"/>
      <c r="F21" s="41"/>
      <c r="G21" s="18"/>
      <c r="H21" s="17"/>
      <c r="I21" s="18"/>
      <c r="J21" s="18"/>
      <c r="K21" s="17"/>
      <c r="O21" s="43"/>
      <c r="P21" s="43"/>
      <c r="Q21" s="15"/>
    </row>
    <row r="22">
      <c r="A22" s="18"/>
      <c r="B22" s="18"/>
      <c r="C22" s="18"/>
      <c r="D22" s="18"/>
      <c r="E22" s="40"/>
      <c r="F22" s="41"/>
      <c r="G22" s="18"/>
      <c r="H22" s="17"/>
      <c r="I22" s="18"/>
      <c r="J22" s="18"/>
      <c r="K22" s="17"/>
      <c r="O22" s="43"/>
      <c r="P22" s="43"/>
      <c r="Q22" s="15"/>
    </row>
    <row r="23">
      <c r="A23" s="18"/>
      <c r="B23" s="18"/>
      <c r="C23" s="18"/>
      <c r="D23" s="18"/>
      <c r="E23" s="40"/>
      <c r="F23" s="41"/>
      <c r="G23" s="18"/>
      <c r="H23" s="17"/>
      <c r="I23" s="18"/>
      <c r="J23" s="18"/>
      <c r="K23" s="17"/>
      <c r="L23" s="18"/>
      <c r="O23" s="43"/>
      <c r="P23" s="43"/>
      <c r="Q23" s="15"/>
    </row>
    <row r="24">
      <c r="A24" s="18" t="s">
        <v>53</v>
      </c>
      <c r="B24" s="18"/>
      <c r="E24" s="18" t="s">
        <v>54</v>
      </c>
      <c r="F24" s="41"/>
      <c r="G24" s="18"/>
      <c r="H24" s="17"/>
      <c r="I24" s="18"/>
      <c r="J24" s="18"/>
      <c r="K24" s="17"/>
      <c r="L24" s="18"/>
      <c r="O24" s="43"/>
      <c r="P24" s="43"/>
      <c r="Q24" s="15"/>
    </row>
    <row r="25">
      <c r="A25" s="18"/>
      <c r="B25" s="18"/>
      <c r="C25" s="18"/>
      <c r="D25" s="18"/>
      <c r="E25" s="40"/>
      <c r="F25" s="41"/>
      <c r="G25" s="18"/>
      <c r="H25" s="17"/>
      <c r="I25" s="18"/>
      <c r="J25" s="18"/>
      <c r="K25" s="17"/>
      <c r="L25" s="18"/>
      <c r="O25" s="43"/>
      <c r="P25" s="43"/>
      <c r="Q25" s="15"/>
    </row>
    <row r="26">
      <c r="A26" s="18"/>
      <c r="B26" s="18"/>
      <c r="C26" s="18"/>
      <c r="D26" s="18"/>
      <c r="E26" s="40"/>
      <c r="F26" s="41"/>
      <c r="G26" s="18"/>
      <c r="H26" s="17"/>
      <c r="I26" s="18"/>
      <c r="J26" s="18"/>
      <c r="K26" s="17"/>
      <c r="L26" s="18"/>
      <c r="O26" s="43"/>
      <c r="P26" s="43"/>
      <c r="Q26" s="15"/>
    </row>
    <row r="27" s="37" customFormat="1">
      <c r="A27" s="38" t="s">
        <v>55</v>
      </c>
      <c r="B27" s="38"/>
      <c r="C27" s="38"/>
      <c r="D27" s="38"/>
      <c r="E27" s="38"/>
      <c r="F27" s="38"/>
      <c r="G27" s="38"/>
      <c r="H27" s="38"/>
      <c r="I27" s="38"/>
      <c r="J27" s="38"/>
      <c r="K27" s="38"/>
      <c r="L27" s="38"/>
      <c r="M27" s="38"/>
      <c r="N27" s="38"/>
      <c r="O27" s="38"/>
      <c r="P27" s="38"/>
      <c r="Q27" s="38"/>
      <c r="R27" s="39"/>
    </row>
    <row r="28">
      <c r="A28" s="18" t="s">
        <v>56</v>
      </c>
      <c r="B28" s="18" t="s">
        <v>48</v>
      </c>
      <c r="C28" s="8"/>
      <c r="D28" s="8"/>
      <c r="E28" s="40" t="s">
        <v>57</v>
      </c>
      <c r="F28" s="41">
        <v>45118</v>
      </c>
      <c r="G28" s="18"/>
      <c r="H28" s="17"/>
      <c r="I28" s="18"/>
      <c r="J28" s="18"/>
      <c r="K28" s="17"/>
      <c r="L28" s="18" t="s">
        <v>58</v>
      </c>
      <c r="O28" s="43"/>
      <c r="P28" s="43"/>
      <c r="Q28" s="15"/>
      <c r="R28" s="44"/>
    </row>
    <row r="29" ht="85.5">
      <c r="A29" s="7" t="s">
        <v>59</v>
      </c>
      <c r="B29" s="7" t="s">
        <v>41</v>
      </c>
      <c r="C29" s="8" t="s">
        <v>60</v>
      </c>
      <c r="D29" s="8"/>
      <c r="E29" s="8" t="s">
        <v>61</v>
      </c>
      <c r="F29" s="9">
        <v>45173</v>
      </c>
      <c r="G29" s="8" t="s">
        <v>62</v>
      </c>
      <c r="H29" s="10">
        <v>314</v>
      </c>
      <c r="K29" s="11">
        <v>279</v>
      </c>
      <c r="M29" s="7" t="s">
        <v>51</v>
      </c>
      <c r="N29" s="7">
        <v>1</v>
      </c>
      <c r="O29" s="57">
        <f t="shared" ref="O29:O88" si="0">IF($N29=1,IF(ISBLANK($K29),$H29,$K29),IF(ISBLANK($N29),"",$N29))</f>
        <v>279</v>
      </c>
      <c r="P29" s="43"/>
      <c r="Q29" s="15"/>
      <c r="R29" s="8" t="s">
        <v>63</v>
      </c>
    </row>
    <row r="30" ht="28.5">
      <c r="A30" s="18" t="s">
        <v>64</v>
      </c>
      <c r="B30" s="18" t="s">
        <v>41</v>
      </c>
      <c r="C30" s="8" t="s">
        <v>60</v>
      </c>
      <c r="D30" s="8"/>
      <c r="E30" s="8" t="s">
        <v>65</v>
      </c>
      <c r="F30" s="9">
        <v>45180</v>
      </c>
      <c r="G30" s="8" t="s">
        <v>66</v>
      </c>
      <c r="H30" s="10">
        <v>609.79999999999995</v>
      </c>
      <c r="M30" s="7" t="s">
        <v>67</v>
      </c>
      <c r="N30" s="7">
        <v>1</v>
      </c>
      <c r="O30" s="57">
        <f t="shared" si="0"/>
        <v>609.79999999999995</v>
      </c>
      <c r="P30" s="43"/>
      <c r="Q30" s="15"/>
      <c r="R30" s="8" t="s">
        <v>68</v>
      </c>
    </row>
    <row r="31" ht="42.75">
      <c r="A31" s="18" t="s">
        <v>69</v>
      </c>
      <c r="B31" s="18" t="s">
        <v>41</v>
      </c>
      <c r="C31" s="8" t="s">
        <v>60</v>
      </c>
      <c r="D31" s="8"/>
      <c r="E31" s="8" t="s">
        <v>70</v>
      </c>
      <c r="F31" s="9">
        <v>45177</v>
      </c>
      <c r="G31" s="8" t="s">
        <v>71</v>
      </c>
      <c r="H31" s="10">
        <v>184.68000000000001</v>
      </c>
      <c r="K31" s="11">
        <v>179.80000000000001</v>
      </c>
      <c r="M31" s="7" t="s">
        <v>51</v>
      </c>
      <c r="N31" s="7">
        <v>1</v>
      </c>
      <c r="O31" s="57">
        <f t="shared" si="0"/>
        <v>179.80000000000001</v>
      </c>
      <c r="P31" s="43"/>
      <c r="Q31" s="15"/>
      <c r="R31" s="8" t="s">
        <v>72</v>
      </c>
    </row>
    <row r="32" ht="42.75">
      <c r="A32" s="18" t="s">
        <v>73</v>
      </c>
      <c r="B32" s="18" t="s">
        <v>41</v>
      </c>
      <c r="C32" s="8" t="s">
        <v>60</v>
      </c>
      <c r="D32" s="8"/>
      <c r="E32" s="8" t="s">
        <v>74</v>
      </c>
      <c r="F32" s="9">
        <v>45174</v>
      </c>
      <c r="G32" s="18" t="s">
        <v>71</v>
      </c>
      <c r="H32" s="10" t="s">
        <v>75</v>
      </c>
      <c r="M32" s="7" t="s">
        <v>51</v>
      </c>
      <c r="N32" s="7">
        <v>1</v>
      </c>
      <c r="O32" s="57" t="str">
        <f t="shared" si="0"/>
        <v xml:space="preserve">154, 72 </v>
      </c>
      <c r="P32" s="43"/>
      <c r="Q32" s="15"/>
    </row>
    <row r="33" ht="42.75">
      <c r="A33" s="18" t="s">
        <v>76</v>
      </c>
      <c r="B33" s="18" t="s">
        <v>41</v>
      </c>
      <c r="C33" s="8" t="s">
        <v>60</v>
      </c>
      <c r="D33" s="8"/>
      <c r="E33" s="8" t="s">
        <v>77</v>
      </c>
      <c r="F33" s="9">
        <v>45177</v>
      </c>
      <c r="G33" s="18" t="s">
        <v>71</v>
      </c>
      <c r="H33" s="10" t="s">
        <v>78</v>
      </c>
      <c r="K33" s="11">
        <v>154.78</v>
      </c>
      <c r="M33" s="7" t="s">
        <v>51</v>
      </c>
      <c r="N33" s="7">
        <v>1</v>
      </c>
      <c r="O33" s="57">
        <f t="shared" si="0"/>
        <v>154.78</v>
      </c>
      <c r="P33" s="43"/>
      <c r="Q33" s="15"/>
      <c r="R33" s="8" t="s">
        <v>72</v>
      </c>
    </row>
    <row r="34" ht="42.75">
      <c r="A34" s="18" t="s">
        <v>79</v>
      </c>
      <c r="B34" s="18" t="s">
        <v>41</v>
      </c>
      <c r="C34" s="8" t="s">
        <v>60</v>
      </c>
      <c r="D34" s="8"/>
      <c r="E34" s="8" t="s">
        <v>80</v>
      </c>
      <c r="F34" s="9">
        <v>45174</v>
      </c>
      <c r="G34" s="18" t="s">
        <v>71</v>
      </c>
      <c r="H34" s="10" t="s">
        <v>81</v>
      </c>
      <c r="M34" s="7" t="s">
        <v>51</v>
      </c>
      <c r="N34" s="7">
        <v>1</v>
      </c>
      <c r="O34" s="57" t="str">
        <f t="shared" si="0"/>
        <v xml:space="preserve">133, 78 </v>
      </c>
      <c r="P34" s="43"/>
      <c r="Q34" s="15"/>
    </row>
    <row r="35" ht="42.75">
      <c r="A35" s="18" t="s">
        <v>82</v>
      </c>
      <c r="B35" s="18" t="s">
        <v>41</v>
      </c>
      <c r="C35" s="8" t="s">
        <v>60</v>
      </c>
      <c r="D35" s="8"/>
      <c r="E35" s="8" t="s">
        <v>83</v>
      </c>
      <c r="F35" s="9">
        <v>45206</v>
      </c>
      <c r="G35" s="18" t="s">
        <v>84</v>
      </c>
      <c r="H35" s="10">
        <v>131</v>
      </c>
      <c r="K35" s="11">
        <v>113.8</v>
      </c>
      <c r="M35" s="7" t="s">
        <v>51</v>
      </c>
      <c r="N35" s="7">
        <v>1</v>
      </c>
      <c r="O35" s="57">
        <f t="shared" si="0"/>
        <v>113.8</v>
      </c>
      <c r="P35" s="43"/>
      <c r="Q35" s="15"/>
      <c r="R35" s="8" t="s">
        <v>85</v>
      </c>
    </row>
    <row r="36" ht="71.25">
      <c r="A36" s="18" t="s">
        <v>86</v>
      </c>
      <c r="B36" s="18" t="s">
        <v>41</v>
      </c>
      <c r="C36" s="8" t="s">
        <v>60</v>
      </c>
      <c r="D36" s="8"/>
      <c r="E36" s="8" t="s">
        <v>87</v>
      </c>
      <c r="F36" s="9">
        <v>45206</v>
      </c>
      <c r="G36" s="18" t="s">
        <v>88</v>
      </c>
      <c r="H36" s="10">
        <v>151.59999999999999</v>
      </c>
      <c r="K36" s="11">
        <v>136.80000000000001</v>
      </c>
      <c r="M36" s="7" t="s">
        <v>51</v>
      </c>
      <c r="N36" s="7">
        <v>1</v>
      </c>
      <c r="O36" s="57">
        <f t="shared" si="0"/>
        <v>136.80000000000001</v>
      </c>
      <c r="P36" s="43"/>
      <c r="Q36" s="15"/>
      <c r="R36" s="8" t="s">
        <v>89</v>
      </c>
    </row>
    <row r="37" ht="42.75">
      <c r="A37" s="18" t="s">
        <v>90</v>
      </c>
      <c r="B37" s="18" t="s">
        <v>41</v>
      </c>
      <c r="C37" s="8" t="s">
        <v>60</v>
      </c>
      <c r="D37" s="8"/>
      <c r="E37" s="8" t="s">
        <v>91</v>
      </c>
      <c r="F37" s="9">
        <v>45207</v>
      </c>
      <c r="G37" s="18" t="s">
        <v>84</v>
      </c>
      <c r="H37" s="10">
        <v>168.5</v>
      </c>
      <c r="K37" s="11">
        <v>113.8</v>
      </c>
      <c r="M37" s="7" t="s">
        <v>51</v>
      </c>
      <c r="N37" s="7">
        <v>1</v>
      </c>
      <c r="O37" s="57">
        <f t="shared" si="0"/>
        <v>113.8</v>
      </c>
      <c r="P37" s="43"/>
      <c r="Q37" s="15"/>
      <c r="R37" s="8" t="s">
        <v>92</v>
      </c>
    </row>
    <row r="38" ht="28.5">
      <c r="A38" s="18" t="s">
        <v>93</v>
      </c>
      <c r="B38" s="18" t="s">
        <v>41</v>
      </c>
      <c r="C38" s="8" t="s">
        <v>60</v>
      </c>
      <c r="D38" s="8"/>
      <c r="E38" s="8" t="s">
        <v>94</v>
      </c>
      <c r="F38" s="9">
        <v>45208</v>
      </c>
      <c r="G38" s="18" t="s">
        <v>95</v>
      </c>
      <c r="H38" s="10">
        <v>1030.4000000000001</v>
      </c>
      <c r="M38" s="7" t="s">
        <v>51</v>
      </c>
      <c r="N38" s="7">
        <v>1</v>
      </c>
      <c r="O38" s="57">
        <f t="shared" si="0"/>
        <v>1030.4000000000001</v>
      </c>
      <c r="P38" s="43"/>
      <c r="Q38" s="15"/>
    </row>
    <row r="39" ht="42.75">
      <c r="A39" s="18" t="s">
        <v>96</v>
      </c>
      <c r="B39" s="18" t="s">
        <v>41</v>
      </c>
      <c r="C39" s="8" t="s">
        <v>60</v>
      </c>
      <c r="D39" s="8"/>
      <c r="E39" s="8" t="s">
        <v>97</v>
      </c>
      <c r="F39" s="9">
        <v>45201</v>
      </c>
      <c r="G39" s="18" t="s">
        <v>84</v>
      </c>
      <c r="H39" s="10">
        <v>131</v>
      </c>
      <c r="K39" s="11">
        <v>113.8</v>
      </c>
      <c r="M39" s="7" t="s">
        <v>51</v>
      </c>
      <c r="N39" s="7">
        <v>1</v>
      </c>
      <c r="O39" s="57">
        <f t="shared" si="0"/>
        <v>113.8</v>
      </c>
      <c r="P39" s="43"/>
      <c r="Q39" s="15"/>
      <c r="R39" s="8" t="s">
        <v>98</v>
      </c>
    </row>
    <row r="40" ht="28.5">
      <c r="A40" s="18" t="s">
        <v>99</v>
      </c>
      <c r="B40" s="18" t="s">
        <v>41</v>
      </c>
      <c r="C40" s="8" t="s">
        <v>60</v>
      </c>
      <c r="D40" s="8"/>
      <c r="E40" s="8" t="s">
        <v>100</v>
      </c>
      <c r="F40" s="9" t="s">
        <v>43</v>
      </c>
      <c r="G40" s="18" t="s">
        <v>101</v>
      </c>
      <c r="H40" s="10" t="s">
        <v>102</v>
      </c>
      <c r="K40" s="11">
        <v>112.8</v>
      </c>
      <c r="M40" s="7" t="s">
        <v>51</v>
      </c>
      <c r="N40" s="7"/>
      <c r="O40" s="57" t="str">
        <f t="shared" si="0"/>
        <v/>
      </c>
      <c r="P40" s="43"/>
      <c r="Q40" s="15"/>
      <c r="R40" s="8" t="s">
        <v>103</v>
      </c>
    </row>
    <row r="41">
      <c r="A41" s="18" t="s">
        <v>104</v>
      </c>
      <c r="B41" s="18" t="s">
        <v>41</v>
      </c>
      <c r="C41" s="8" t="s">
        <v>60</v>
      </c>
      <c r="D41" s="8"/>
      <c r="E41" s="8" t="s">
        <v>77</v>
      </c>
      <c r="F41" s="9">
        <v>45205</v>
      </c>
      <c r="G41" s="18" t="s">
        <v>101</v>
      </c>
      <c r="H41" s="10" t="s">
        <v>105</v>
      </c>
      <c r="M41" s="7" t="s">
        <v>51</v>
      </c>
      <c r="N41" s="7"/>
      <c r="O41" s="57" t="str">
        <f t="shared" si="0"/>
        <v/>
      </c>
      <c r="P41" s="43"/>
      <c r="Q41" s="15"/>
      <c r="R41" s="8" t="s">
        <v>106</v>
      </c>
    </row>
    <row r="42">
      <c r="A42" s="18" t="s">
        <v>107</v>
      </c>
      <c r="B42" s="18" t="s">
        <v>41</v>
      </c>
      <c r="C42" s="8" t="s">
        <v>60</v>
      </c>
      <c r="D42" s="8"/>
      <c r="E42" s="8" t="s">
        <v>108</v>
      </c>
      <c r="F42" s="9" t="s">
        <v>43</v>
      </c>
      <c r="G42" s="18" t="s">
        <v>101</v>
      </c>
      <c r="H42" s="10" t="s">
        <v>109</v>
      </c>
      <c r="M42" s="7" t="s">
        <v>51</v>
      </c>
      <c r="N42" s="7"/>
      <c r="O42" s="57" t="str">
        <f t="shared" si="0"/>
        <v/>
      </c>
      <c r="P42" s="43"/>
      <c r="Q42" s="15"/>
    </row>
    <row r="43">
      <c r="A43" s="18" t="s">
        <v>110</v>
      </c>
      <c r="B43" s="18" t="s">
        <v>41</v>
      </c>
      <c r="C43" s="8" t="s">
        <v>60</v>
      </c>
      <c r="D43" s="8"/>
      <c r="E43" s="8" t="s">
        <v>111</v>
      </c>
      <c r="F43" s="9">
        <v>45204</v>
      </c>
      <c r="G43" s="18" t="s">
        <v>101</v>
      </c>
      <c r="H43" s="10" t="s">
        <v>112</v>
      </c>
      <c r="M43" s="7" t="s">
        <v>51</v>
      </c>
      <c r="N43" s="7"/>
      <c r="O43" s="57" t="str">
        <f t="shared" si="0"/>
        <v/>
      </c>
      <c r="P43" s="43"/>
      <c r="Q43" s="15"/>
    </row>
    <row r="44">
      <c r="A44" s="18" t="s">
        <v>113</v>
      </c>
      <c r="B44" s="18" t="s">
        <v>41</v>
      </c>
      <c r="C44" s="8" t="s">
        <v>60</v>
      </c>
      <c r="D44" s="8"/>
      <c r="E44" s="8" t="s">
        <v>80</v>
      </c>
      <c r="F44" s="9" t="s">
        <v>43</v>
      </c>
      <c r="G44" s="18" t="s">
        <v>101</v>
      </c>
      <c r="H44" s="10" t="s">
        <v>114</v>
      </c>
      <c r="M44" s="7" t="s">
        <v>51</v>
      </c>
      <c r="N44" s="7"/>
      <c r="O44" s="57" t="str">
        <f t="shared" si="0"/>
        <v/>
      </c>
      <c r="P44" s="43"/>
      <c r="Q44" s="15"/>
    </row>
    <row r="45">
      <c r="A45" s="18" t="s">
        <v>115</v>
      </c>
      <c r="B45" s="18" t="s">
        <v>41</v>
      </c>
      <c r="C45" s="8" t="s">
        <v>60</v>
      </c>
      <c r="D45" s="8"/>
      <c r="E45" s="8" t="s">
        <v>116</v>
      </c>
      <c r="F45" s="9" t="s">
        <v>43</v>
      </c>
      <c r="G45" s="18" t="s">
        <v>101</v>
      </c>
      <c r="H45" s="10" t="s">
        <v>117</v>
      </c>
      <c r="M45" s="7" t="s">
        <v>51</v>
      </c>
      <c r="N45" s="7"/>
      <c r="O45" s="57" t="str">
        <f t="shared" si="0"/>
        <v/>
      </c>
      <c r="P45" s="43"/>
      <c r="Q45" s="15"/>
    </row>
    <row r="46">
      <c r="A46" s="18" t="s">
        <v>118</v>
      </c>
      <c r="B46" s="18" t="s">
        <v>41</v>
      </c>
      <c r="C46" s="8" t="s">
        <v>60</v>
      </c>
      <c r="D46" s="8"/>
      <c r="E46" s="8" t="s">
        <v>119</v>
      </c>
      <c r="F46" s="9" t="s">
        <v>43</v>
      </c>
      <c r="G46" s="18" t="s">
        <v>101</v>
      </c>
      <c r="H46" s="10" t="s">
        <v>120</v>
      </c>
      <c r="M46" s="7" t="s">
        <v>51</v>
      </c>
      <c r="N46" s="7"/>
      <c r="O46" s="57" t="str">
        <f t="shared" si="0"/>
        <v/>
      </c>
      <c r="P46" s="43"/>
      <c r="Q46" s="15"/>
    </row>
    <row r="47" ht="28.5">
      <c r="A47" s="18" t="s">
        <v>121</v>
      </c>
      <c r="B47" s="18" t="s">
        <v>48</v>
      </c>
      <c r="C47" s="8" t="s">
        <v>60</v>
      </c>
      <c r="D47" s="8"/>
      <c r="E47" s="8" t="s">
        <v>122</v>
      </c>
      <c r="F47" s="9">
        <v>45184</v>
      </c>
      <c r="G47" s="18" t="s">
        <v>123</v>
      </c>
      <c r="H47" s="10">
        <v>496</v>
      </c>
      <c r="L47" s="12" t="s">
        <v>45</v>
      </c>
      <c r="N47" s="7">
        <v>1</v>
      </c>
      <c r="O47" s="57">
        <f t="shared" si="0"/>
        <v>496</v>
      </c>
      <c r="P47" s="43"/>
      <c r="Q47" s="15"/>
      <c r="R47" s="8" t="s">
        <v>124</v>
      </c>
    </row>
    <row r="48" ht="28.5">
      <c r="A48" s="18" t="s">
        <v>125</v>
      </c>
      <c r="B48" s="18" t="s">
        <v>48</v>
      </c>
      <c r="C48" s="8" t="s">
        <v>60</v>
      </c>
      <c r="D48" s="8"/>
      <c r="E48" s="8" t="s">
        <v>126</v>
      </c>
      <c r="F48" s="9">
        <v>45204</v>
      </c>
      <c r="G48" s="18" t="s">
        <v>123</v>
      </c>
      <c r="H48" s="10">
        <v>360</v>
      </c>
      <c r="L48" s="12" t="s">
        <v>51</v>
      </c>
      <c r="N48" s="7">
        <v>1</v>
      </c>
      <c r="O48" s="57">
        <f t="shared" si="0"/>
        <v>360</v>
      </c>
      <c r="P48" s="43"/>
      <c r="Q48" s="15"/>
    </row>
    <row r="49" ht="28.5">
      <c r="A49" s="18" t="s">
        <v>127</v>
      </c>
      <c r="B49" s="18" t="s">
        <v>48</v>
      </c>
      <c r="C49" s="8" t="s">
        <v>60</v>
      </c>
      <c r="D49" s="8"/>
      <c r="E49" s="8" t="s">
        <v>128</v>
      </c>
      <c r="F49" s="9">
        <v>45207</v>
      </c>
      <c r="G49" s="18" t="s">
        <v>129</v>
      </c>
      <c r="H49" s="10">
        <v>168</v>
      </c>
      <c r="L49" s="12" t="s">
        <v>51</v>
      </c>
      <c r="N49" s="7">
        <v>1</v>
      </c>
      <c r="O49" s="57">
        <f t="shared" si="0"/>
        <v>168</v>
      </c>
      <c r="P49" s="43"/>
      <c r="Q49" s="15"/>
      <c r="R49" s="8" t="s">
        <v>130</v>
      </c>
    </row>
    <row r="50">
      <c r="A50" s="18"/>
      <c r="B50" s="18"/>
      <c r="G50" s="18"/>
      <c r="O50" s="43"/>
      <c r="P50" s="43"/>
      <c r="Q50" s="15"/>
    </row>
    <row r="51">
      <c r="A51" s="18"/>
      <c r="B51" s="18"/>
      <c r="O51" s="43"/>
      <c r="P51" s="43"/>
      <c r="Q51" s="15"/>
    </row>
    <row r="52" s="37" customFormat="1">
      <c r="A52" s="58" t="s">
        <v>131</v>
      </c>
      <c r="B52" s="59"/>
      <c r="C52" s="59"/>
      <c r="D52" s="59"/>
      <c r="E52" s="59"/>
      <c r="F52" s="59"/>
      <c r="G52" s="59"/>
      <c r="H52" s="59"/>
      <c r="I52" s="59"/>
      <c r="J52" s="59"/>
      <c r="K52" s="59"/>
      <c r="L52" s="59"/>
      <c r="M52" s="59"/>
      <c r="N52" s="59"/>
      <c r="O52" s="59"/>
      <c r="P52" s="59"/>
      <c r="Q52" s="59"/>
      <c r="R52" s="39"/>
    </row>
    <row r="53" ht="42.75">
      <c r="A53" s="18" t="s">
        <v>132</v>
      </c>
      <c r="B53" s="18" t="s">
        <v>48</v>
      </c>
      <c r="C53" s="60" t="s">
        <v>60</v>
      </c>
      <c r="D53" s="60"/>
      <c r="E53" s="40" t="s">
        <v>57</v>
      </c>
      <c r="F53" s="41">
        <v>45118</v>
      </c>
      <c r="G53" s="18" t="s">
        <v>133</v>
      </c>
      <c r="H53" s="17">
        <v>1600</v>
      </c>
      <c r="I53" s="18"/>
      <c r="J53" s="18"/>
      <c r="K53" s="11"/>
      <c r="L53" s="12" t="s">
        <v>45</v>
      </c>
      <c r="M53" s="7"/>
      <c r="N53" s="7"/>
      <c r="O53" s="57" t="str">
        <f t="shared" si="0"/>
        <v/>
      </c>
      <c r="P53" s="43"/>
      <c r="Q53" s="15"/>
      <c r="R53" s="8" t="s">
        <v>134</v>
      </c>
    </row>
    <row r="54" ht="28.5">
      <c r="A54" s="18" t="s">
        <v>135</v>
      </c>
      <c r="B54" s="18" t="s">
        <v>41</v>
      </c>
      <c r="C54" s="60" t="s">
        <v>60</v>
      </c>
      <c r="D54" s="60"/>
      <c r="E54" s="40" t="s">
        <v>136</v>
      </c>
      <c r="F54" s="41">
        <v>45198</v>
      </c>
      <c r="G54" s="18" t="s">
        <v>137</v>
      </c>
      <c r="H54" s="17">
        <v>178.30000000000001</v>
      </c>
      <c r="I54" s="18"/>
      <c r="J54" s="18"/>
      <c r="K54" s="57"/>
      <c r="L54" s="12"/>
      <c r="M54" s="7" t="s">
        <v>51</v>
      </c>
      <c r="N54" s="7">
        <v>1</v>
      </c>
      <c r="O54" s="57">
        <f t="shared" si="0"/>
        <v>178.30000000000001</v>
      </c>
      <c r="P54" s="43"/>
      <c r="Q54" s="15"/>
      <c r="R54" s="8"/>
    </row>
    <row r="55" ht="28.5">
      <c r="A55" s="18" t="s">
        <v>138</v>
      </c>
      <c r="B55" s="12" t="s">
        <v>41</v>
      </c>
      <c r="C55" s="7" t="s">
        <v>60</v>
      </c>
      <c r="D55" s="7"/>
      <c r="E55" s="40" t="s">
        <v>139</v>
      </c>
      <c r="F55" s="9">
        <v>45194</v>
      </c>
      <c r="G55" s="61" t="s">
        <v>137</v>
      </c>
      <c r="H55" s="10">
        <v>183.19999999999999</v>
      </c>
      <c r="I55" s="10"/>
      <c r="J55" s="7"/>
      <c r="K55" s="62">
        <v>178.30000000000001</v>
      </c>
      <c r="L55" s="57"/>
      <c r="M55" s="12" t="s">
        <v>51</v>
      </c>
      <c r="N55" s="12">
        <v>1</v>
      </c>
      <c r="O55" s="57">
        <f t="shared" si="0"/>
        <v>178.30000000000001</v>
      </c>
      <c r="P55" s="43"/>
      <c r="Q55" s="43"/>
      <c r="R55" s="63" t="s">
        <v>140</v>
      </c>
    </row>
    <row r="56" s="64" customFormat="1" ht="28.5">
      <c r="A56" s="18" t="s">
        <v>141</v>
      </c>
      <c r="B56" s="18" t="s">
        <v>41</v>
      </c>
      <c r="C56" s="7" t="s">
        <v>60</v>
      </c>
      <c r="D56" s="7"/>
      <c r="E56" s="8" t="s">
        <v>142</v>
      </c>
      <c r="F56" s="9">
        <v>45193</v>
      </c>
      <c r="G56" s="60" t="s">
        <v>137</v>
      </c>
      <c r="H56" s="10">
        <v>189.90000000000001</v>
      </c>
      <c r="I56" s="7"/>
      <c r="J56" s="7"/>
      <c r="K56" s="57"/>
      <c r="L56" s="12"/>
      <c r="M56" s="7" t="s">
        <v>51</v>
      </c>
      <c r="N56" s="7">
        <v>1</v>
      </c>
      <c r="O56" s="57">
        <f t="shared" si="0"/>
        <v>189.90000000000001</v>
      </c>
      <c r="P56" s="43"/>
      <c r="Q56" s="15"/>
      <c r="R56" s="65"/>
    </row>
    <row r="57" s="64" customFormat="1" ht="28.5">
      <c r="A57" s="18" t="s">
        <v>143</v>
      </c>
      <c r="B57" s="18" t="s">
        <v>41</v>
      </c>
      <c r="C57" s="7" t="s">
        <v>60</v>
      </c>
      <c r="D57" s="7"/>
      <c r="E57" s="8" t="s">
        <v>144</v>
      </c>
      <c r="F57" s="9">
        <v>45189</v>
      </c>
      <c r="G57" s="18" t="s">
        <v>137</v>
      </c>
      <c r="H57" s="10">
        <v>178.30000000000001</v>
      </c>
      <c r="I57" s="7"/>
      <c r="J57" s="7"/>
      <c r="K57" s="57"/>
      <c r="L57" s="12"/>
      <c r="M57" s="7" t="s">
        <v>51</v>
      </c>
      <c r="N57" s="7">
        <v>1</v>
      </c>
      <c r="O57" s="57">
        <f t="shared" si="0"/>
        <v>178.30000000000001</v>
      </c>
      <c r="P57" s="66"/>
      <c r="Q57" s="13"/>
      <c r="R57" s="66"/>
    </row>
    <row r="58" s="64" customFormat="1" ht="28.5">
      <c r="A58" s="18" t="s">
        <v>145</v>
      </c>
      <c r="B58" s="18" t="s">
        <v>41</v>
      </c>
      <c r="C58" s="7" t="s">
        <v>60</v>
      </c>
      <c r="D58" s="7"/>
      <c r="E58" s="8" t="s">
        <v>146</v>
      </c>
      <c r="F58" s="9">
        <v>45198</v>
      </c>
      <c r="G58" s="18" t="s">
        <v>137</v>
      </c>
      <c r="H58" s="10">
        <v>178.30000000000001</v>
      </c>
      <c r="I58" s="7"/>
      <c r="J58" s="7"/>
      <c r="K58" s="57"/>
      <c r="L58" s="12"/>
      <c r="M58" s="7" t="s">
        <v>51</v>
      </c>
      <c r="N58" s="7">
        <v>1</v>
      </c>
      <c r="O58" s="57">
        <f t="shared" si="0"/>
        <v>178.30000000000001</v>
      </c>
      <c r="P58" s="66"/>
      <c r="Q58" s="13"/>
      <c r="R58" s="66"/>
    </row>
    <row r="59" s="67" customFormat="1" ht="28.5">
      <c r="A59" s="18" t="s">
        <v>147</v>
      </c>
      <c r="B59" s="18" t="s">
        <v>41</v>
      </c>
      <c r="C59" s="7" t="s">
        <v>60</v>
      </c>
      <c r="D59" s="7"/>
      <c r="E59" s="8" t="s">
        <v>148</v>
      </c>
      <c r="F59" s="9">
        <v>45195</v>
      </c>
      <c r="G59" s="18" t="s">
        <v>137</v>
      </c>
      <c r="H59" s="10">
        <v>189.90000000000001</v>
      </c>
      <c r="I59" s="7"/>
      <c r="J59" s="7"/>
      <c r="K59" s="57"/>
      <c r="L59" s="12"/>
      <c r="M59" s="7" t="s">
        <v>51</v>
      </c>
      <c r="N59" s="7">
        <v>1</v>
      </c>
      <c r="O59" s="57">
        <f t="shared" si="0"/>
        <v>189.90000000000001</v>
      </c>
      <c r="P59" s="66"/>
      <c r="Q59" s="13"/>
      <c r="R59" s="66"/>
    </row>
    <row r="60" s="64" customFormat="1" ht="65.25" customHeight="1">
      <c r="A60" s="18" t="s">
        <v>149</v>
      </c>
      <c r="B60" s="18" t="s">
        <v>41</v>
      </c>
      <c r="C60" s="7" t="s">
        <v>60</v>
      </c>
      <c r="D60" s="7"/>
      <c r="E60" s="8" t="s">
        <v>150</v>
      </c>
      <c r="F60" s="9">
        <v>45209</v>
      </c>
      <c r="G60" s="18" t="s">
        <v>137</v>
      </c>
      <c r="H60" s="10">
        <v>280</v>
      </c>
      <c r="I60" s="7"/>
      <c r="J60" s="7"/>
      <c r="K60" s="57">
        <v>189.90000000000001</v>
      </c>
      <c r="L60" s="12"/>
      <c r="M60" s="7" t="s">
        <v>51</v>
      </c>
      <c r="N60" s="7">
        <v>1</v>
      </c>
      <c r="O60" s="57">
        <f t="shared" si="0"/>
        <v>189.90000000000001</v>
      </c>
      <c r="P60" s="66"/>
      <c r="Q60" s="13"/>
      <c r="R60" s="66" t="s">
        <v>151</v>
      </c>
    </row>
    <row r="61" s="64" customFormat="1" ht="85.5">
      <c r="A61" s="18" t="s">
        <v>152</v>
      </c>
      <c r="B61" s="18" t="s">
        <v>48</v>
      </c>
      <c r="C61" s="7" t="s">
        <v>60</v>
      </c>
      <c r="D61" s="7"/>
      <c r="E61" s="8" t="s">
        <v>153</v>
      </c>
      <c r="F61" s="9">
        <v>45219</v>
      </c>
      <c r="G61" s="18" t="s">
        <v>154</v>
      </c>
      <c r="H61" s="10">
        <v>450</v>
      </c>
      <c r="I61" s="7"/>
      <c r="J61" s="7"/>
      <c r="K61" s="57">
        <v>250</v>
      </c>
      <c r="L61" s="12" t="s">
        <v>51</v>
      </c>
      <c r="M61" s="7"/>
      <c r="N61" s="7">
        <v>350</v>
      </c>
      <c r="O61" s="57">
        <f t="shared" si="0"/>
        <v>350</v>
      </c>
      <c r="P61" s="66"/>
      <c r="Q61" s="13"/>
      <c r="R61" s="66" t="s">
        <v>155</v>
      </c>
    </row>
    <row r="62" s="64" customFormat="1" ht="42.75">
      <c r="A62" s="18" t="s">
        <v>156</v>
      </c>
      <c r="B62" s="18" t="s">
        <v>48</v>
      </c>
      <c r="C62" s="7" t="s">
        <v>60</v>
      </c>
      <c r="D62" s="7"/>
      <c r="E62" s="8" t="s">
        <v>157</v>
      </c>
      <c r="F62" s="9">
        <v>45219</v>
      </c>
      <c r="G62" s="18" t="s">
        <v>158</v>
      </c>
      <c r="H62" s="10">
        <v>500</v>
      </c>
      <c r="I62" s="7"/>
      <c r="J62" s="7"/>
      <c r="K62" s="57">
        <v>250</v>
      </c>
      <c r="L62" s="12" t="s">
        <v>51</v>
      </c>
      <c r="M62" s="7"/>
      <c r="N62" s="7">
        <v>400</v>
      </c>
      <c r="O62" s="57">
        <f t="shared" si="0"/>
        <v>400</v>
      </c>
      <c r="P62" s="66"/>
      <c r="Q62" s="13"/>
      <c r="R62" s="66" t="s">
        <v>159</v>
      </c>
    </row>
    <row r="63" s="64" customFormat="1" ht="28.5">
      <c r="A63" s="18" t="s">
        <v>160</v>
      </c>
      <c r="B63" s="18" t="s">
        <v>48</v>
      </c>
      <c r="C63" s="7" t="s">
        <v>161</v>
      </c>
      <c r="D63" s="7" t="s">
        <v>162</v>
      </c>
      <c r="E63" s="8" t="s">
        <v>163</v>
      </c>
      <c r="F63" s="9" t="s">
        <v>164</v>
      </c>
      <c r="G63" s="18" t="s">
        <v>165</v>
      </c>
      <c r="H63" s="10">
        <v>475</v>
      </c>
      <c r="I63" s="7"/>
      <c r="J63" s="7"/>
      <c r="K63" s="57"/>
      <c r="L63" s="12" t="s">
        <v>51</v>
      </c>
      <c r="M63" s="7"/>
      <c r="N63" s="7">
        <v>1</v>
      </c>
      <c r="O63" s="57">
        <f t="shared" si="0"/>
        <v>475</v>
      </c>
      <c r="P63" s="66"/>
      <c r="Q63" s="13"/>
      <c r="R63" s="66"/>
    </row>
    <row r="64" s="64" customFormat="1" ht="28.5">
      <c r="A64" s="18" t="s">
        <v>166</v>
      </c>
      <c r="B64" s="18" t="s">
        <v>41</v>
      </c>
      <c r="C64" s="7" t="s">
        <v>60</v>
      </c>
      <c r="D64" s="7"/>
      <c r="E64" s="8" t="s">
        <v>167</v>
      </c>
      <c r="F64" s="9">
        <v>45233</v>
      </c>
      <c r="G64" s="18" t="s">
        <v>168</v>
      </c>
      <c r="H64" s="10">
        <v>170.05000000000001</v>
      </c>
      <c r="I64" s="7"/>
      <c r="J64" s="7"/>
      <c r="K64" s="57">
        <v>156.61000000000001</v>
      </c>
      <c r="L64" s="12"/>
      <c r="M64" s="7" t="s">
        <v>51</v>
      </c>
      <c r="N64" s="7">
        <v>1</v>
      </c>
      <c r="O64" s="57">
        <f t="shared" si="0"/>
        <v>156.61000000000001</v>
      </c>
      <c r="P64" s="66"/>
      <c r="Q64" s="13"/>
      <c r="R64" s="66" t="s">
        <v>169</v>
      </c>
    </row>
    <row r="65" s="64" customFormat="1" ht="28.5">
      <c r="A65" s="18" t="s">
        <v>170</v>
      </c>
      <c r="B65" s="18" t="s">
        <v>41</v>
      </c>
      <c r="C65" s="7" t="s">
        <v>60</v>
      </c>
      <c r="D65" s="7"/>
      <c r="E65" s="8" t="s">
        <v>171</v>
      </c>
      <c r="F65" s="9">
        <v>45173</v>
      </c>
      <c r="G65" s="18" t="s">
        <v>168</v>
      </c>
      <c r="H65" s="10">
        <v>155.90000000000001</v>
      </c>
      <c r="I65" s="7"/>
      <c r="J65" s="7"/>
      <c r="K65" s="57">
        <v>142.46000000000001</v>
      </c>
      <c r="L65" s="12"/>
      <c r="M65" s="7" t="s">
        <v>51</v>
      </c>
      <c r="N65" s="7">
        <v>1</v>
      </c>
      <c r="O65" s="57">
        <f t="shared" si="0"/>
        <v>142.46000000000001</v>
      </c>
      <c r="P65" s="66"/>
      <c r="Q65" s="13"/>
      <c r="R65" s="66" t="s">
        <v>172</v>
      </c>
    </row>
    <row r="66" s="64" customFormat="1" ht="28.5">
      <c r="A66" s="18" t="s">
        <v>173</v>
      </c>
      <c r="B66" s="18" t="s">
        <v>41</v>
      </c>
      <c r="C66" s="7" t="s">
        <v>60</v>
      </c>
      <c r="D66" s="7"/>
      <c r="E66" s="8" t="s">
        <v>119</v>
      </c>
      <c r="F66" s="9">
        <v>45226</v>
      </c>
      <c r="G66" s="18" t="s">
        <v>168</v>
      </c>
      <c r="H66" s="10">
        <v>168.28</v>
      </c>
      <c r="I66" s="7"/>
      <c r="J66" s="7"/>
      <c r="K66" s="57">
        <v>154.36000000000001</v>
      </c>
      <c r="L66" s="12"/>
      <c r="M66" s="7" t="s">
        <v>51</v>
      </c>
      <c r="N66" s="7">
        <v>1</v>
      </c>
      <c r="O66" s="57">
        <f t="shared" si="0"/>
        <v>154.36000000000001</v>
      </c>
      <c r="P66" s="66"/>
      <c r="Q66" s="13"/>
      <c r="R66" s="66" t="s">
        <v>172</v>
      </c>
    </row>
    <row r="67" s="64" customFormat="1">
      <c r="A67" s="18" t="s">
        <v>174</v>
      </c>
      <c r="B67" s="18" t="s">
        <v>41</v>
      </c>
      <c r="C67" s="7" t="s">
        <v>60</v>
      </c>
      <c r="D67" s="7"/>
      <c r="E67" s="8" t="s">
        <v>175</v>
      </c>
      <c r="F67" s="9">
        <v>45232</v>
      </c>
      <c r="G67" s="18" t="s">
        <v>176</v>
      </c>
      <c r="H67" s="10">
        <v>30</v>
      </c>
      <c r="I67" s="7"/>
      <c r="J67" s="7"/>
      <c r="K67" s="57"/>
      <c r="L67" s="12"/>
      <c r="M67" s="7" t="s">
        <v>51</v>
      </c>
      <c r="N67" s="7">
        <v>1</v>
      </c>
      <c r="O67" s="57">
        <f t="shared" si="0"/>
        <v>30</v>
      </c>
      <c r="P67" s="66"/>
      <c r="Q67" s="13"/>
      <c r="R67" s="66"/>
    </row>
    <row r="68" s="64" customFormat="1">
      <c r="A68" s="18" t="s">
        <v>177</v>
      </c>
      <c r="B68" s="18" t="s">
        <v>41</v>
      </c>
      <c r="C68" s="7" t="s">
        <v>60</v>
      </c>
      <c r="D68" s="7"/>
      <c r="E68" s="8" t="s">
        <v>178</v>
      </c>
      <c r="F68" s="9">
        <v>45232</v>
      </c>
      <c r="G68" s="18" t="s">
        <v>176</v>
      </c>
      <c r="H68" s="10">
        <v>30</v>
      </c>
      <c r="I68" s="7"/>
      <c r="J68" s="7"/>
      <c r="K68" s="57"/>
      <c r="L68" s="12"/>
      <c r="M68" s="7" t="s">
        <v>51</v>
      </c>
      <c r="N68" s="7">
        <v>1</v>
      </c>
      <c r="O68" s="57">
        <f t="shared" si="0"/>
        <v>30</v>
      </c>
      <c r="P68" s="66"/>
      <c r="Q68" s="13"/>
      <c r="R68" s="66"/>
    </row>
    <row r="69" s="64" customFormat="1">
      <c r="A69" s="18" t="s">
        <v>179</v>
      </c>
      <c r="B69" s="18" t="s">
        <v>41</v>
      </c>
      <c r="C69" s="7" t="s">
        <v>60</v>
      </c>
      <c r="D69" s="7"/>
      <c r="E69" s="8" t="s">
        <v>180</v>
      </c>
      <c r="F69" s="9">
        <v>45232</v>
      </c>
      <c r="G69" s="18" t="s">
        <v>176</v>
      </c>
      <c r="H69" s="10">
        <v>30</v>
      </c>
      <c r="I69" s="7"/>
      <c r="J69" s="7"/>
      <c r="K69" s="57"/>
      <c r="L69" s="12"/>
      <c r="M69" s="7" t="s">
        <v>51</v>
      </c>
      <c r="N69" s="7">
        <v>1</v>
      </c>
      <c r="O69" s="57">
        <f t="shared" si="0"/>
        <v>30</v>
      </c>
      <c r="P69" s="66"/>
      <c r="Q69" s="13"/>
      <c r="R69" s="66"/>
    </row>
    <row r="70" s="64" customFormat="1">
      <c r="A70" s="18" t="s">
        <v>181</v>
      </c>
      <c r="B70" s="18" t="s">
        <v>41</v>
      </c>
      <c r="C70" s="7" t="s">
        <v>60</v>
      </c>
      <c r="D70" s="7"/>
      <c r="E70" s="8" t="s">
        <v>182</v>
      </c>
      <c r="F70" s="9">
        <v>45232</v>
      </c>
      <c r="G70" s="18" t="s">
        <v>176</v>
      </c>
      <c r="H70" s="10">
        <v>47.899999999999999</v>
      </c>
      <c r="I70" s="7"/>
      <c r="J70" s="7"/>
      <c r="K70" s="57"/>
      <c r="L70" s="12"/>
      <c r="M70" s="7" t="s">
        <v>51</v>
      </c>
      <c r="N70" s="7">
        <v>1</v>
      </c>
      <c r="O70" s="57">
        <f t="shared" si="0"/>
        <v>47.899999999999999</v>
      </c>
      <c r="P70" s="66"/>
      <c r="Q70" s="13"/>
      <c r="R70" s="66" t="s">
        <v>183</v>
      </c>
    </row>
    <row r="71" s="67" customFormat="1">
      <c r="A71" s="18" t="s">
        <v>184</v>
      </c>
      <c r="B71" s="18" t="s">
        <v>41</v>
      </c>
      <c r="C71" s="7" t="s">
        <v>60</v>
      </c>
      <c r="D71" s="7"/>
      <c r="E71" s="8" t="s">
        <v>185</v>
      </c>
      <c r="F71" s="9">
        <v>45232</v>
      </c>
      <c r="G71" s="18" t="s">
        <v>176</v>
      </c>
      <c r="H71" s="10">
        <v>30</v>
      </c>
      <c r="I71" s="7"/>
      <c r="J71" s="7"/>
      <c r="K71" s="57"/>
      <c r="L71" s="12"/>
      <c r="M71" s="7" t="s">
        <v>51</v>
      </c>
      <c r="N71" s="7">
        <v>1</v>
      </c>
      <c r="O71" s="57">
        <f t="shared" si="0"/>
        <v>30</v>
      </c>
      <c r="P71" s="66"/>
      <c r="Q71" s="13"/>
      <c r="R71" s="66"/>
    </row>
    <row r="72" s="64" customFormat="1">
      <c r="A72" s="18" t="s">
        <v>186</v>
      </c>
      <c r="B72" s="18" t="s">
        <v>41</v>
      </c>
      <c r="C72" s="7" t="s">
        <v>60</v>
      </c>
      <c r="D72" s="7"/>
      <c r="E72" s="8" t="s">
        <v>187</v>
      </c>
      <c r="F72" s="9">
        <v>45232</v>
      </c>
      <c r="G72" s="18" t="s">
        <v>176</v>
      </c>
      <c r="H72" s="10">
        <v>30</v>
      </c>
      <c r="I72" s="7"/>
      <c r="J72" s="7"/>
      <c r="K72" s="57"/>
      <c r="L72" s="12"/>
      <c r="M72" s="7" t="s">
        <v>51</v>
      </c>
      <c r="N72" s="7">
        <v>1</v>
      </c>
      <c r="O72" s="57">
        <f t="shared" si="0"/>
        <v>30</v>
      </c>
      <c r="P72" s="66"/>
      <c r="Q72" s="13"/>
      <c r="R72" s="66"/>
    </row>
    <row r="73" s="64" customFormat="1" ht="28.5">
      <c r="A73" s="18" t="s">
        <v>188</v>
      </c>
      <c r="B73" s="18" t="s">
        <v>41</v>
      </c>
      <c r="C73" s="7" t="s">
        <v>60</v>
      </c>
      <c r="D73" s="7"/>
      <c r="E73" s="8" t="s">
        <v>189</v>
      </c>
      <c r="F73" s="9">
        <v>45211</v>
      </c>
      <c r="G73" s="18" t="s">
        <v>190</v>
      </c>
      <c r="H73" s="10">
        <v>51.200000000000003</v>
      </c>
      <c r="I73" s="7"/>
      <c r="J73" s="7"/>
      <c r="K73" s="57"/>
      <c r="L73" s="12" t="s">
        <v>45</v>
      </c>
      <c r="M73" s="7"/>
      <c r="N73" s="7">
        <v>0</v>
      </c>
      <c r="O73" s="57">
        <f t="shared" si="0"/>
        <v>0</v>
      </c>
      <c r="P73" s="66"/>
      <c r="Q73" s="13"/>
      <c r="R73" s="66" t="s">
        <v>191</v>
      </c>
    </row>
    <row r="74" s="64" customFormat="1" ht="42.75">
      <c r="A74" s="18" t="s">
        <v>192</v>
      </c>
      <c r="B74" s="18" t="s">
        <v>41</v>
      </c>
      <c r="C74" s="7" t="s">
        <v>60</v>
      </c>
      <c r="D74" s="7"/>
      <c r="E74" s="8" t="s">
        <v>193</v>
      </c>
      <c r="F74" s="9">
        <v>45231</v>
      </c>
      <c r="G74" s="18" t="s">
        <v>194</v>
      </c>
      <c r="H74" s="10">
        <v>193.19999999999999</v>
      </c>
      <c r="I74" s="7"/>
      <c r="J74" s="7"/>
      <c r="K74" s="57"/>
      <c r="L74" s="12"/>
      <c r="M74" s="7" t="s">
        <v>45</v>
      </c>
      <c r="N74" s="7">
        <v>0</v>
      </c>
      <c r="O74" s="57">
        <f t="shared" si="0"/>
        <v>0</v>
      </c>
      <c r="P74" s="66"/>
      <c r="Q74" s="13"/>
      <c r="R74" s="66" t="s">
        <v>195</v>
      </c>
    </row>
    <row r="75" s="64" customFormat="1" ht="42.75">
      <c r="A75" s="18" t="s">
        <v>196</v>
      </c>
      <c r="B75" s="18" t="s">
        <v>41</v>
      </c>
      <c r="C75" s="7" t="s">
        <v>60</v>
      </c>
      <c r="D75" s="7"/>
      <c r="E75" s="8" t="s">
        <v>197</v>
      </c>
      <c r="F75" s="9">
        <v>45233</v>
      </c>
      <c r="G75" s="18" t="s">
        <v>194</v>
      </c>
      <c r="H75" s="10">
        <v>82.200000000000003</v>
      </c>
      <c r="I75" s="7"/>
      <c r="J75" s="7"/>
      <c r="K75" s="57"/>
      <c r="L75" s="12"/>
      <c r="M75" s="7" t="s">
        <v>45</v>
      </c>
      <c r="N75" s="7">
        <v>0</v>
      </c>
      <c r="O75" s="57">
        <f t="shared" si="0"/>
        <v>0</v>
      </c>
      <c r="P75" s="66"/>
      <c r="Q75" s="13"/>
      <c r="R75" s="66" t="s">
        <v>195</v>
      </c>
    </row>
    <row r="76" s="64" customFormat="1" ht="28.5">
      <c r="A76" s="18" t="s">
        <v>198</v>
      </c>
      <c r="B76" s="18" t="s">
        <v>41</v>
      </c>
      <c r="C76" s="7" t="s">
        <v>60</v>
      </c>
      <c r="D76" s="7"/>
      <c r="E76" s="8" t="s">
        <v>199</v>
      </c>
      <c r="F76" s="9">
        <v>45210</v>
      </c>
      <c r="G76" s="18" t="s">
        <v>200</v>
      </c>
      <c r="H76" s="10">
        <v>85</v>
      </c>
      <c r="I76" s="7"/>
      <c r="J76" s="7"/>
      <c r="K76" s="57"/>
      <c r="L76" s="12"/>
      <c r="M76" s="7"/>
      <c r="N76" s="7"/>
      <c r="O76" s="57" t="str">
        <f t="shared" si="0"/>
        <v/>
      </c>
      <c r="P76" s="66"/>
      <c r="Q76" s="13"/>
      <c r="R76" s="66" t="s">
        <v>201</v>
      </c>
      <c r="T76" s="64" t="s">
        <v>202</v>
      </c>
    </row>
    <row r="77" s="64" customFormat="1" ht="42.75">
      <c r="A77" s="18" t="s">
        <v>203</v>
      </c>
      <c r="B77" s="18" t="s">
        <v>41</v>
      </c>
      <c r="C77" s="7" t="s">
        <v>60</v>
      </c>
      <c r="D77" s="7"/>
      <c r="E77" s="8" t="s">
        <v>204</v>
      </c>
      <c r="F77" s="9">
        <v>45210</v>
      </c>
      <c r="G77" s="18" t="s">
        <v>205</v>
      </c>
      <c r="H77" s="10">
        <v>85</v>
      </c>
      <c r="I77" s="7"/>
      <c r="J77" s="7"/>
      <c r="K77" s="57"/>
      <c r="L77" s="12"/>
      <c r="M77" s="7"/>
      <c r="N77" s="7"/>
      <c r="O77" s="57" t="str">
        <f t="shared" si="0"/>
        <v/>
      </c>
      <c r="P77" s="66"/>
      <c r="Q77" s="13"/>
      <c r="R77" s="66" t="s">
        <v>201</v>
      </c>
    </row>
    <row r="78" ht="42.75">
      <c r="A78" s="18" t="s">
        <v>206</v>
      </c>
      <c r="B78" s="18" t="s">
        <v>41</v>
      </c>
      <c r="C78" s="7" t="s">
        <v>60</v>
      </c>
      <c r="D78" s="7"/>
      <c r="E78" s="8" t="s">
        <v>207</v>
      </c>
      <c r="F78" s="9">
        <v>45210</v>
      </c>
      <c r="G78" s="18" t="s">
        <v>205</v>
      </c>
      <c r="H78" s="10">
        <v>85</v>
      </c>
      <c r="I78" s="7"/>
      <c r="J78" s="7"/>
      <c r="K78" s="57"/>
      <c r="L78" s="12"/>
      <c r="M78" s="7"/>
      <c r="N78" s="7"/>
      <c r="O78" s="57" t="str">
        <f t="shared" si="0"/>
        <v/>
      </c>
      <c r="P78" s="66"/>
      <c r="Q78" s="13"/>
      <c r="R78" s="66" t="s">
        <v>201</v>
      </c>
    </row>
    <row r="79" ht="28.5">
      <c r="A79" s="18" t="s">
        <v>208</v>
      </c>
      <c r="B79" s="18" t="s">
        <v>41</v>
      </c>
      <c r="C79" s="7" t="s">
        <v>60</v>
      </c>
      <c r="D79" s="7"/>
      <c r="E79" s="8" t="s">
        <v>209</v>
      </c>
      <c r="F79" s="9">
        <v>45210</v>
      </c>
      <c r="G79" s="18" t="s">
        <v>200</v>
      </c>
      <c r="H79" s="10">
        <v>85</v>
      </c>
      <c r="I79" s="7"/>
      <c r="J79" s="7"/>
      <c r="K79" s="57"/>
      <c r="L79" s="12"/>
      <c r="M79" s="7"/>
      <c r="N79" s="7"/>
      <c r="O79" s="57" t="str">
        <f t="shared" si="0"/>
        <v/>
      </c>
      <c r="P79" s="66"/>
      <c r="Q79" s="13"/>
      <c r="R79" s="66" t="s">
        <v>201</v>
      </c>
    </row>
    <row r="80" ht="28.5">
      <c r="A80" s="18" t="s">
        <v>210</v>
      </c>
      <c r="B80" s="18" t="s">
        <v>41</v>
      </c>
      <c r="C80" s="7" t="s">
        <v>60</v>
      </c>
      <c r="D80" s="7"/>
      <c r="E80" s="8" t="s">
        <v>211</v>
      </c>
      <c r="F80" s="9">
        <v>45210</v>
      </c>
      <c r="G80" s="18" t="s">
        <v>200</v>
      </c>
      <c r="H80" s="10">
        <v>85</v>
      </c>
      <c r="I80" s="7"/>
      <c r="J80" s="7"/>
      <c r="K80" s="57"/>
      <c r="L80" s="12"/>
      <c r="M80" s="7"/>
      <c r="N80" s="7"/>
      <c r="O80" s="57" t="str">
        <f t="shared" si="0"/>
        <v/>
      </c>
      <c r="P80" s="66"/>
      <c r="Q80" s="13"/>
      <c r="R80" s="66" t="s">
        <v>201</v>
      </c>
    </row>
    <row r="81" ht="28.5">
      <c r="A81" s="18" t="s">
        <v>212</v>
      </c>
      <c r="B81" s="18" t="s">
        <v>41</v>
      </c>
      <c r="C81" s="7" t="s">
        <v>60</v>
      </c>
      <c r="D81" s="7"/>
      <c r="E81" s="8" t="s">
        <v>213</v>
      </c>
      <c r="F81" s="9">
        <v>45218</v>
      </c>
      <c r="G81" s="18" t="s">
        <v>214</v>
      </c>
      <c r="H81" s="10">
        <v>144.80000000000001</v>
      </c>
      <c r="I81" s="7"/>
      <c r="J81" s="7"/>
      <c r="K81" s="57"/>
      <c r="L81" s="12" t="s">
        <v>51</v>
      </c>
      <c r="M81" s="7"/>
      <c r="N81" s="7">
        <v>1</v>
      </c>
      <c r="O81" s="57">
        <f t="shared" si="0"/>
        <v>144.80000000000001</v>
      </c>
      <c r="P81" s="66"/>
      <c r="Q81" s="13"/>
      <c r="R81" s="66"/>
    </row>
    <row r="82" ht="42.75">
      <c r="A82" s="18" t="s">
        <v>215</v>
      </c>
      <c r="B82" s="18" t="s">
        <v>41</v>
      </c>
      <c r="C82" s="7" t="s">
        <v>60</v>
      </c>
      <c r="D82" s="7"/>
      <c r="E82" s="8" t="s">
        <v>100</v>
      </c>
      <c r="F82" s="9">
        <v>45207</v>
      </c>
      <c r="G82" s="18" t="s">
        <v>216</v>
      </c>
      <c r="H82" s="10">
        <v>117.3</v>
      </c>
      <c r="I82" s="7"/>
      <c r="J82" s="7"/>
      <c r="K82" s="57"/>
      <c r="L82" s="12"/>
      <c r="M82" s="7" t="s">
        <v>51</v>
      </c>
      <c r="N82" s="68">
        <v>112.8</v>
      </c>
      <c r="O82" s="57">
        <f t="shared" si="0"/>
        <v>112.8</v>
      </c>
      <c r="P82" s="66"/>
      <c r="Q82" s="13"/>
      <c r="R82" s="66" t="s">
        <v>217</v>
      </c>
    </row>
    <row r="83" ht="42.75">
      <c r="A83" s="18" t="s">
        <v>218</v>
      </c>
      <c r="B83" s="18" t="s">
        <v>41</v>
      </c>
      <c r="C83" s="7" t="s">
        <v>60</v>
      </c>
      <c r="D83" s="7"/>
      <c r="E83" s="8" t="s">
        <v>77</v>
      </c>
      <c r="F83" s="9">
        <v>45205</v>
      </c>
      <c r="G83" s="18" t="s">
        <v>216</v>
      </c>
      <c r="H83" s="10">
        <v>102.8</v>
      </c>
      <c r="I83" s="7"/>
      <c r="J83" s="7"/>
      <c r="K83" s="57"/>
      <c r="L83" s="12"/>
      <c r="M83" s="7" t="s">
        <v>45</v>
      </c>
      <c r="N83" s="7"/>
      <c r="O83" s="57" t="str">
        <f t="shared" si="0"/>
        <v/>
      </c>
      <c r="P83" s="66"/>
      <c r="Q83" s="13"/>
      <c r="R83" s="66" t="s">
        <v>219</v>
      </c>
    </row>
    <row r="84" ht="42.75">
      <c r="A84" s="18" t="s">
        <v>220</v>
      </c>
      <c r="B84" s="18" t="s">
        <v>41</v>
      </c>
      <c r="C84" s="7" t="s">
        <v>60</v>
      </c>
      <c r="D84" s="7"/>
      <c r="E84" s="8" t="s">
        <v>108</v>
      </c>
      <c r="F84" s="9">
        <v>45206</v>
      </c>
      <c r="G84" s="18" t="s">
        <v>216</v>
      </c>
      <c r="H84" s="10">
        <v>170.80000000000001</v>
      </c>
      <c r="I84" s="7"/>
      <c r="J84" s="7"/>
      <c r="K84" s="57">
        <v>165</v>
      </c>
      <c r="L84" s="12"/>
      <c r="M84" s="7" t="s">
        <v>51</v>
      </c>
      <c r="N84" s="7">
        <v>1</v>
      </c>
      <c r="O84" s="57">
        <f t="shared" si="0"/>
        <v>165</v>
      </c>
      <c r="P84" s="66"/>
      <c r="Q84" s="13"/>
      <c r="R84" s="66" t="s">
        <v>221</v>
      </c>
    </row>
    <row r="85" s="8" customFormat="1" ht="28.5">
      <c r="A85" s="18" t="s">
        <v>222</v>
      </c>
      <c r="B85" s="18" t="s">
        <v>41</v>
      </c>
      <c r="C85" s="7" t="s">
        <v>60</v>
      </c>
      <c r="D85" s="7"/>
      <c r="E85" s="8" t="s">
        <v>223</v>
      </c>
      <c r="F85" s="61">
        <v>45204</v>
      </c>
      <c r="G85" s="18" t="s">
        <v>216</v>
      </c>
      <c r="H85" s="68">
        <v>112.8</v>
      </c>
      <c r="I85" s="60"/>
      <c r="J85" s="60"/>
      <c r="K85" s="57"/>
      <c r="L85" s="18"/>
      <c r="M85" s="60" t="s">
        <v>51</v>
      </c>
      <c r="N85" s="60">
        <v>1</v>
      </c>
      <c r="O85" s="57">
        <f t="shared" si="0"/>
        <v>112.8</v>
      </c>
      <c r="P85" s="66"/>
      <c r="Q85" s="69"/>
      <c r="R85" s="66" t="s">
        <v>224</v>
      </c>
    </row>
    <row r="86" s="8" customFormat="1" ht="28.5">
      <c r="A86" s="18" t="s">
        <v>225</v>
      </c>
      <c r="B86" s="18" t="s">
        <v>41</v>
      </c>
      <c r="C86" s="60" t="s">
        <v>60</v>
      </c>
      <c r="D86" s="60"/>
      <c r="E86" s="8" t="s">
        <v>80</v>
      </c>
      <c r="F86" s="61">
        <v>45205</v>
      </c>
      <c r="G86" s="18" t="s">
        <v>216</v>
      </c>
      <c r="H86" s="68">
        <v>84.299999999999997</v>
      </c>
      <c r="I86" s="60"/>
      <c r="J86" s="60"/>
      <c r="K86" s="57"/>
      <c r="L86" s="18"/>
      <c r="M86" s="60" t="s">
        <v>51</v>
      </c>
      <c r="N86" s="60"/>
      <c r="O86" s="57" t="str">
        <f t="shared" si="0"/>
        <v/>
      </c>
      <c r="P86" s="66"/>
      <c r="Q86" s="69"/>
      <c r="R86" s="66" t="s">
        <v>224</v>
      </c>
    </row>
    <row r="87" ht="42.75">
      <c r="A87" s="18" t="s">
        <v>226</v>
      </c>
      <c r="B87" s="18" t="s">
        <v>41</v>
      </c>
      <c r="C87" s="7" t="s">
        <v>60</v>
      </c>
      <c r="D87" s="7"/>
      <c r="E87" s="8" t="s">
        <v>116</v>
      </c>
      <c r="F87" s="9">
        <v>45206</v>
      </c>
      <c r="G87" s="18" t="s">
        <v>216</v>
      </c>
      <c r="H87" s="10">
        <v>138.80000000000001</v>
      </c>
      <c r="I87" s="7"/>
      <c r="J87" s="7"/>
      <c r="K87" s="57"/>
      <c r="L87" s="12"/>
      <c r="M87" s="7" t="s">
        <v>45</v>
      </c>
      <c r="N87" s="7">
        <v>1</v>
      </c>
      <c r="O87" s="57">
        <f t="shared" si="0"/>
        <v>138.80000000000001</v>
      </c>
      <c r="P87" s="66"/>
      <c r="Q87" s="13"/>
      <c r="R87" s="66" t="s">
        <v>227</v>
      </c>
    </row>
    <row r="88">
      <c r="A88" s="18" t="s">
        <v>228</v>
      </c>
      <c r="B88" s="12" t="s">
        <v>41</v>
      </c>
      <c r="C88" s="7" t="s">
        <v>60</v>
      </c>
      <c r="D88" s="7"/>
      <c r="E88" s="66" t="s">
        <v>119</v>
      </c>
      <c r="F88" s="9">
        <v>45204</v>
      </c>
      <c r="G88" s="66" t="s">
        <v>229</v>
      </c>
      <c r="H88" s="10">
        <v>117.8</v>
      </c>
      <c r="I88" s="7"/>
      <c r="J88" s="7"/>
      <c r="K88" s="57"/>
      <c r="L88" s="12"/>
      <c r="M88" s="7"/>
      <c r="N88" s="7">
        <v>1</v>
      </c>
      <c r="O88" s="57">
        <f t="shared" si="0"/>
        <v>117.8</v>
      </c>
      <c r="P88" s="66"/>
      <c r="Q88" s="13"/>
      <c r="R88" s="66"/>
    </row>
    <row r="89">
      <c r="A89" s="18"/>
      <c r="B89" s="12" t="s">
        <v>48</v>
      </c>
      <c r="C89" s="7" t="s">
        <v>60</v>
      </c>
      <c r="D89" s="7"/>
      <c r="E89" s="66" t="s">
        <v>230</v>
      </c>
      <c r="F89" s="9"/>
      <c r="G89" s="66"/>
      <c r="H89" s="10"/>
      <c r="I89" s="7"/>
      <c r="J89" s="7"/>
      <c r="K89" s="57"/>
      <c r="L89" s="12"/>
      <c r="M89" s="7"/>
      <c r="N89" s="7"/>
      <c r="O89" s="57">
        <v>4000</v>
      </c>
      <c r="P89" s="66"/>
      <c r="Q89" s="13"/>
      <c r="R89" s="66"/>
    </row>
    <row r="90">
      <c r="A90" s="70" t="s">
        <v>231</v>
      </c>
      <c r="B90" s="71"/>
      <c r="C90" s="71"/>
      <c r="D90" s="71"/>
      <c r="E90" s="71"/>
      <c r="F90" s="71"/>
      <c r="G90" s="71"/>
      <c r="H90" s="71"/>
      <c r="I90" s="71"/>
      <c r="J90" s="71"/>
      <c r="K90" s="71"/>
      <c r="L90" s="71"/>
      <c r="M90" s="71"/>
      <c r="N90" s="71"/>
      <c r="O90" s="71"/>
      <c r="P90" s="71"/>
      <c r="Q90" s="13"/>
      <c r="R90" s="66"/>
    </row>
    <row r="91">
      <c r="A91" s="72" t="s">
        <v>232</v>
      </c>
      <c r="B91" s="73" t="s">
        <v>48</v>
      </c>
      <c r="C91" s="74" t="s">
        <v>60</v>
      </c>
      <c r="D91" s="7"/>
      <c r="E91" s="75" t="s">
        <v>233</v>
      </c>
      <c r="F91" s="76">
        <v>45263</v>
      </c>
      <c r="G91" s="75" t="s">
        <v>234</v>
      </c>
      <c r="H91" s="77">
        <v>700</v>
      </c>
      <c r="I91" s="7"/>
      <c r="J91" s="7"/>
      <c r="K91" s="57"/>
      <c r="L91" s="12"/>
      <c r="M91" s="7"/>
      <c r="N91" s="7"/>
      <c r="O91" s="57"/>
      <c r="P91" s="66"/>
      <c r="Q91" s="13"/>
      <c r="R91" s="75" t="s">
        <v>235</v>
      </c>
    </row>
    <row r="92">
      <c r="A92" s="78" t="s">
        <v>236</v>
      </c>
      <c r="B92" s="73" t="s">
        <v>48</v>
      </c>
      <c r="C92" s="7" t="s">
        <v>60</v>
      </c>
      <c r="D92" s="7"/>
      <c r="E92" s="75" t="s">
        <v>237</v>
      </c>
      <c r="F92" s="76">
        <v>45246</v>
      </c>
      <c r="G92" s="75" t="s">
        <v>238</v>
      </c>
      <c r="H92" s="77">
        <v>192</v>
      </c>
      <c r="I92" s="7"/>
      <c r="J92" s="7"/>
      <c r="K92" s="57"/>
      <c r="L92" s="79" t="s">
        <v>239</v>
      </c>
      <c r="M92" s="7"/>
      <c r="N92" s="7"/>
      <c r="O92" s="57"/>
      <c r="P92" s="66"/>
      <c r="Q92" s="13"/>
      <c r="R92" s="80"/>
    </row>
    <row r="93">
      <c r="A93" s="78" t="s">
        <v>240</v>
      </c>
      <c r="B93" s="73" t="s">
        <v>48</v>
      </c>
      <c r="C93" s="7" t="s">
        <v>60</v>
      </c>
      <c r="D93" s="7"/>
      <c r="E93" s="75" t="s">
        <v>241</v>
      </c>
      <c r="F93" s="76">
        <v>45258</v>
      </c>
      <c r="G93" s="75" t="s">
        <v>238</v>
      </c>
      <c r="H93" s="77">
        <v>426</v>
      </c>
      <c r="I93" s="7"/>
      <c r="J93" s="7"/>
      <c r="K93" s="57"/>
      <c r="L93" s="79" t="s">
        <v>239</v>
      </c>
      <c r="M93" s="7"/>
      <c r="N93" s="7"/>
      <c r="O93" s="57"/>
      <c r="P93" s="66"/>
      <c r="Q93" s="13"/>
      <c r="R93" s="75" t="s">
        <v>242</v>
      </c>
    </row>
    <row r="94">
      <c r="A94" s="78" t="s">
        <v>243</v>
      </c>
      <c r="B94" s="73" t="s">
        <v>48</v>
      </c>
      <c r="C94" s="7" t="s">
        <v>60</v>
      </c>
      <c r="D94" s="7"/>
      <c r="E94" s="75" t="s">
        <v>244</v>
      </c>
      <c r="F94" s="76">
        <v>45255</v>
      </c>
      <c r="G94" s="75" t="s">
        <v>238</v>
      </c>
      <c r="H94" s="77">
        <v>456</v>
      </c>
      <c r="I94" s="7"/>
      <c r="J94" s="7"/>
      <c r="K94" s="57"/>
      <c r="L94" s="79" t="s">
        <v>239</v>
      </c>
      <c r="M94" s="7"/>
      <c r="N94" s="7"/>
      <c r="O94" s="57"/>
      <c r="P94" s="66"/>
      <c r="Q94" s="13"/>
      <c r="R94" s="80"/>
    </row>
    <row r="95">
      <c r="A95" s="81" t="s">
        <v>245</v>
      </c>
      <c r="B95" s="73" t="s">
        <v>48</v>
      </c>
      <c r="C95" s="7" t="s">
        <v>60</v>
      </c>
      <c r="D95" s="7"/>
      <c r="E95" s="75" t="s">
        <v>244</v>
      </c>
      <c r="F95" s="76">
        <v>45255</v>
      </c>
      <c r="G95" s="75" t="s">
        <v>246</v>
      </c>
      <c r="H95" s="77">
        <v>202.40000000000001</v>
      </c>
      <c r="I95" s="7"/>
      <c r="J95" s="7"/>
      <c r="K95" s="57"/>
      <c r="L95" s="79" t="s">
        <v>247</v>
      </c>
      <c r="M95" s="7"/>
      <c r="N95" s="7"/>
      <c r="O95" s="57"/>
      <c r="P95" s="66"/>
      <c r="Q95" s="13"/>
      <c r="R95" s="75" t="s">
        <v>248</v>
      </c>
    </row>
    <row r="96">
      <c r="A96" s="82" t="s">
        <v>249</v>
      </c>
      <c r="B96" s="73" t="s">
        <v>48</v>
      </c>
      <c r="C96" s="7" t="s">
        <v>60</v>
      </c>
      <c r="D96" s="83"/>
      <c r="E96" s="75" t="s">
        <v>250</v>
      </c>
      <c r="F96" s="76">
        <v>45254</v>
      </c>
      <c r="G96" s="75" t="s">
        <v>251</v>
      </c>
      <c r="H96" s="77">
        <v>60</v>
      </c>
      <c r="I96" s="7"/>
      <c r="J96" s="7"/>
      <c r="K96" s="84"/>
      <c r="L96" s="85"/>
      <c r="M96" s="7"/>
      <c r="N96" s="7"/>
      <c r="O96" s="57"/>
      <c r="P96" s="66"/>
      <c r="Q96" s="13"/>
      <c r="R96" s="75" t="s">
        <v>252</v>
      </c>
    </row>
    <row r="97">
      <c r="A97" s="81" t="s">
        <v>253</v>
      </c>
      <c r="B97" s="73" t="s">
        <v>48</v>
      </c>
      <c r="C97" s="7" t="s">
        <v>60</v>
      </c>
      <c r="D97" s="83"/>
      <c r="E97" s="75" t="s">
        <v>254</v>
      </c>
      <c r="F97" s="76">
        <v>45263</v>
      </c>
      <c r="G97" s="75" t="s">
        <v>255</v>
      </c>
      <c r="H97" s="77">
        <v>41.530000000000001</v>
      </c>
      <c r="I97" s="7"/>
      <c r="J97" s="7"/>
      <c r="K97" s="84"/>
      <c r="L97" s="86" t="s">
        <v>256</v>
      </c>
      <c r="M97" s="7"/>
      <c r="N97" s="7"/>
      <c r="O97" s="57"/>
      <c r="P97" s="66"/>
      <c r="Q97" s="13"/>
      <c r="R97" s="75" t="s">
        <v>257</v>
      </c>
    </row>
    <row r="98">
      <c r="A98" s="78" t="s">
        <v>258</v>
      </c>
      <c r="B98" s="73" t="s">
        <v>48</v>
      </c>
      <c r="C98" s="7" t="s">
        <v>60</v>
      </c>
      <c r="D98" s="83"/>
      <c r="E98" s="75" t="s">
        <v>259</v>
      </c>
      <c r="F98" s="76">
        <v>45232</v>
      </c>
      <c r="G98" s="75" t="s">
        <v>260</v>
      </c>
      <c r="H98" s="77">
        <v>73.799999999999997</v>
      </c>
      <c r="I98" s="7"/>
      <c r="J98" s="7"/>
      <c r="K98" s="84"/>
      <c r="L98" s="85"/>
      <c r="M98" s="79" t="s">
        <v>239</v>
      </c>
      <c r="N98" s="7"/>
      <c r="O98" s="57"/>
      <c r="P98" s="66"/>
      <c r="Q98" s="13"/>
      <c r="R98" s="80"/>
    </row>
    <row r="99">
      <c r="A99" s="82" t="s">
        <v>261</v>
      </c>
      <c r="B99" s="73" t="s">
        <v>48</v>
      </c>
      <c r="C99" s="7" t="s">
        <v>60</v>
      </c>
      <c r="D99" s="83"/>
      <c r="E99" s="75" t="s">
        <v>262</v>
      </c>
      <c r="F99" s="76">
        <v>45253</v>
      </c>
      <c r="G99" s="75" t="s">
        <v>260</v>
      </c>
      <c r="H99" s="77">
        <v>140</v>
      </c>
      <c r="I99" s="7"/>
      <c r="J99" s="7"/>
      <c r="K99" s="84"/>
      <c r="L99" s="85"/>
      <c r="M99" s="7"/>
      <c r="N99" s="7"/>
      <c r="O99" s="57"/>
      <c r="P99" s="66"/>
      <c r="Q99" s="13"/>
      <c r="R99" s="75" t="s">
        <v>263</v>
      </c>
    </row>
    <row r="100">
      <c r="A100" s="78" t="s">
        <v>264</v>
      </c>
      <c r="B100" s="73" t="s">
        <v>48</v>
      </c>
      <c r="C100" s="7" t="s">
        <v>60</v>
      </c>
      <c r="D100" s="83"/>
      <c r="E100" s="75" t="s">
        <v>265</v>
      </c>
      <c r="F100" s="76">
        <v>45232</v>
      </c>
      <c r="G100" s="75" t="s">
        <v>260</v>
      </c>
      <c r="H100" s="77">
        <v>69.799999999999997</v>
      </c>
      <c r="I100" s="7"/>
      <c r="J100" s="7"/>
      <c r="K100" s="84"/>
      <c r="L100" s="85"/>
      <c r="M100" s="79" t="s">
        <v>239</v>
      </c>
      <c r="N100" s="7"/>
      <c r="O100" s="57"/>
      <c r="P100" s="66"/>
      <c r="Q100" s="13"/>
      <c r="R100" s="80"/>
    </row>
    <row r="101">
      <c r="A101" s="78" t="s">
        <v>266</v>
      </c>
      <c r="B101" s="73" t="s">
        <v>48</v>
      </c>
      <c r="C101" s="7" t="s">
        <v>60</v>
      </c>
      <c r="D101" s="83"/>
      <c r="E101" s="75" t="s">
        <v>267</v>
      </c>
      <c r="F101" s="76">
        <v>45253</v>
      </c>
      <c r="G101" s="75" t="s">
        <v>260</v>
      </c>
      <c r="H101" s="77">
        <v>52.299999999999997</v>
      </c>
      <c r="I101" s="7"/>
      <c r="J101" s="7"/>
      <c r="K101" s="84"/>
      <c r="L101" s="85"/>
      <c r="M101" s="79" t="s">
        <v>239</v>
      </c>
      <c r="N101" s="7"/>
      <c r="O101" s="57"/>
      <c r="P101" s="66"/>
      <c r="Q101" s="13"/>
      <c r="R101" s="80"/>
    </row>
    <row r="102">
      <c r="A102" s="82"/>
      <c r="B102" s="85"/>
      <c r="C102" s="83"/>
      <c r="D102" s="83"/>
      <c r="E102" s="87"/>
      <c r="F102" s="88"/>
      <c r="G102" s="66"/>
      <c r="H102" s="10"/>
      <c r="I102" s="7"/>
      <c r="J102" s="7"/>
      <c r="K102" s="84"/>
      <c r="L102" s="85"/>
      <c r="M102" s="7"/>
      <c r="N102" s="7"/>
      <c r="O102" s="57"/>
      <c r="P102" s="66"/>
      <c r="Q102" s="13"/>
      <c r="R102" s="87"/>
    </row>
    <row r="103">
      <c r="A103" s="82"/>
      <c r="B103" s="85"/>
      <c r="C103" s="83"/>
      <c r="D103" s="83"/>
      <c r="E103" s="87"/>
      <c r="F103" s="88"/>
      <c r="G103" s="66"/>
      <c r="H103" s="10"/>
      <c r="I103" s="7"/>
      <c r="J103" s="7"/>
      <c r="K103" s="84"/>
      <c r="L103" s="85"/>
      <c r="M103" s="7"/>
      <c r="N103" s="7"/>
      <c r="O103" s="57"/>
      <c r="P103" s="66"/>
      <c r="Q103" s="13"/>
      <c r="R103" s="87"/>
    </row>
    <row r="104">
      <c r="A104" s="82"/>
      <c r="B104" s="85"/>
      <c r="C104" s="83"/>
      <c r="D104" s="83"/>
      <c r="E104" s="87"/>
      <c r="F104" s="88"/>
      <c r="G104" s="66"/>
      <c r="H104" s="10"/>
      <c r="I104" s="7"/>
      <c r="J104" s="7"/>
      <c r="K104" s="84"/>
      <c r="L104" s="85"/>
      <c r="M104" s="7"/>
      <c r="N104" s="7"/>
      <c r="O104" s="57"/>
      <c r="P104" s="66"/>
      <c r="Q104" s="13"/>
      <c r="R104" s="87"/>
    </row>
    <row r="105">
      <c r="A105" s="82"/>
      <c r="B105" s="85"/>
      <c r="C105" s="83"/>
      <c r="D105" s="83"/>
      <c r="E105" s="87"/>
      <c r="F105" s="88"/>
      <c r="G105" s="66"/>
      <c r="H105" s="10"/>
      <c r="I105" s="7"/>
      <c r="J105" s="7"/>
      <c r="K105" s="84"/>
      <c r="L105" s="85"/>
      <c r="M105" s="7"/>
      <c r="N105" s="7"/>
      <c r="O105" s="57"/>
      <c r="P105" s="66"/>
      <c r="Q105" s="13"/>
      <c r="R105" s="87"/>
    </row>
    <row r="106">
      <c r="A106" s="89"/>
      <c r="B106" s="85"/>
      <c r="C106" s="83"/>
      <c r="D106" s="83"/>
      <c r="E106" s="87"/>
      <c r="F106" s="88"/>
      <c r="G106" s="66"/>
      <c r="H106" s="10"/>
      <c r="I106" s="7"/>
      <c r="J106" s="7"/>
      <c r="K106" s="84"/>
      <c r="L106" s="85"/>
      <c r="M106" s="7"/>
      <c r="N106" s="7"/>
      <c r="O106" s="57"/>
      <c r="P106" s="66"/>
      <c r="Q106" s="13"/>
      <c r="R106" s="87"/>
    </row>
    <row r="107">
      <c r="A107" s="89"/>
      <c r="B107" s="85"/>
      <c r="C107" s="83"/>
      <c r="D107" s="83"/>
      <c r="E107" s="87"/>
      <c r="F107" s="88"/>
      <c r="G107" s="66"/>
      <c r="H107" s="10"/>
      <c r="I107" s="7"/>
      <c r="J107" s="7"/>
      <c r="K107" s="84"/>
      <c r="L107" s="85"/>
      <c r="M107" s="7"/>
      <c r="N107" s="7"/>
      <c r="O107" s="57"/>
      <c r="P107" s="66"/>
      <c r="Q107" s="13"/>
      <c r="R107" s="87"/>
    </row>
    <row r="108">
      <c r="A108" s="89"/>
      <c r="B108" s="85"/>
      <c r="C108" s="83"/>
      <c r="D108" s="83"/>
      <c r="E108" s="87"/>
      <c r="F108" s="88"/>
      <c r="G108" s="66"/>
      <c r="H108" s="10"/>
      <c r="I108" s="7"/>
      <c r="J108" s="7"/>
      <c r="K108" s="84"/>
      <c r="L108" s="85"/>
      <c r="M108" s="7"/>
      <c r="N108" s="7"/>
      <c r="O108" s="57"/>
      <c r="P108" s="66"/>
      <c r="Q108" s="13"/>
      <c r="R108" s="87"/>
    </row>
    <row r="109">
      <c r="A109" t="s">
        <v>268</v>
      </c>
      <c r="G109" s="8"/>
      <c r="H109" s="10">
        <f>SUM(H10:H108)</f>
        <v>13215.839999999993</v>
      </c>
      <c r="I109" s="10"/>
      <c r="J109" s="10"/>
      <c r="M109" s="7"/>
      <c r="N109" s="7"/>
      <c r="O109" s="10">
        <f>SUM(O10:O108)</f>
        <v>11707.209999999999</v>
      </c>
      <c r="P109" s="10">
        <f>SUM(P10:P73)</f>
        <v>0</v>
      </c>
      <c r="Q109" s="15"/>
    </row>
    <row r="110">
      <c r="Q110" s="15"/>
    </row>
    <row r="111">
      <c r="Q111" s="15"/>
    </row>
    <row r="112">
      <c r="Q112" s="15"/>
    </row>
    <row r="113">
      <c r="Q113" s="15"/>
    </row>
    <row r="114">
      <c r="Q114" s="15"/>
    </row>
    <row r="115">
      <c r="Q115" s="15"/>
    </row>
    <row r="116">
      <c r="Q116" s="15"/>
    </row>
    <row r="117">
      <c r="Q117" s="15"/>
    </row>
    <row r="118">
      <c r="Q118" s="15"/>
    </row>
    <row r="119">
      <c r="Q119" s="15"/>
    </row>
    <row r="120">
      <c r="Q120" s="15"/>
    </row>
    <row r="121">
      <c r="Q121" s="15"/>
    </row>
    <row r="122">
      <c r="Q122" s="15"/>
    </row>
    <row r="123">
      <c r="Q123" s="15"/>
    </row>
    <row r="124">
      <c r="Q124" s="15"/>
    </row>
    <row r="125">
      <c r="Q125" s="15"/>
    </row>
    <row r="126">
      <c r="Q126" s="15"/>
    </row>
    <row r="127">
      <c r="Q127" s="15"/>
    </row>
    <row r="128">
      <c r="Q128" s="15"/>
    </row>
    <row r="129">
      <c r="Q129" s="15"/>
    </row>
    <row r="130">
      <c r="Q130" s="15"/>
    </row>
    <row r="131">
      <c r="Q131" s="15"/>
    </row>
    <row r="132">
      <c r="Q132" s="15"/>
    </row>
    <row r="133">
      <c r="Q133" s="15"/>
    </row>
    <row r="134">
      <c r="Q134" s="15"/>
    </row>
    <row r="135">
      <c r="Q135" s="15"/>
    </row>
    <row r="136">
      <c r="Q136" s="15"/>
    </row>
    <row r="137">
      <c r="Q137" s="15"/>
    </row>
    <row r="138">
      <c r="O138" s="68"/>
      <c r="Q138" s="15"/>
    </row>
    <row r="139">
      <c r="Q139" s="15"/>
    </row>
    <row r="140">
      <c r="Q140" s="15"/>
    </row>
    <row r="141">
      <c r="Q141" s="15"/>
    </row>
    <row r="142">
      <c r="Q142" s="15"/>
    </row>
    <row r="143">
      <c r="Q143" s="15"/>
    </row>
    <row r="144">
      <c r="Q144" s="15"/>
    </row>
    <row r="145">
      <c r="Q145" s="15"/>
    </row>
    <row r="146">
      <c r="Q146" s="15"/>
    </row>
    <row r="147">
      <c r="Q147" s="15"/>
    </row>
    <row r="148">
      <c r="Q148" s="15"/>
    </row>
    <row r="149">
      <c r="Q149" s="15"/>
    </row>
    <row r="150">
      <c r="Q150" s="15"/>
    </row>
    <row r="151">
      <c r="Q151" s="15"/>
    </row>
    <row r="152">
      <c r="Q152" s="15"/>
    </row>
    <row r="153">
      <c r="Q153" s="15"/>
    </row>
    <row r="154">
      <c r="Q154" s="15"/>
    </row>
    <row r="155">
      <c r="Q155" s="15"/>
    </row>
    <row r="156">
      <c r="Q156" s="15"/>
    </row>
    <row r="157">
      <c r="Q157" s="15"/>
    </row>
    <row r="158">
      <c r="Q158" s="15"/>
    </row>
    <row r="159">
      <c r="Q159" s="15"/>
    </row>
    <row r="160">
      <c r="Q160" s="15"/>
    </row>
    <row r="161">
      <c r="Q161" s="15"/>
    </row>
    <row r="162">
      <c r="Q162" s="15"/>
    </row>
    <row r="163">
      <c r="Q163" s="15"/>
    </row>
    <row r="164">
      <c r="Q164" s="15"/>
    </row>
    <row r="165">
      <c r="Q165" s="15"/>
    </row>
    <row r="166">
      <c r="Q166" s="15"/>
    </row>
    <row r="167">
      <c r="Q167" s="15"/>
    </row>
    <row r="168">
      <c r="Q168" s="15"/>
    </row>
    <row r="169">
      <c r="Q169" s="15"/>
    </row>
    <row r="170">
      <c r="Q170" s="15"/>
    </row>
    <row r="171">
      <c r="Q171" s="15"/>
    </row>
    <row r="172">
      <c r="Q172" s="15"/>
    </row>
    <row r="173">
      <c r="Q173" s="15"/>
    </row>
    <row r="174">
      <c r="Q174" s="15"/>
    </row>
    <row r="175">
      <c r="Q175" s="15"/>
    </row>
    <row r="176">
      <c r="Q176" s="15"/>
    </row>
    <row r="177">
      <c r="Q177" s="15"/>
    </row>
    <row r="178">
      <c r="Q178" s="15"/>
    </row>
    <row r="179">
      <c r="Q179" s="15"/>
    </row>
    <row r="180">
      <c r="Q180" s="15"/>
    </row>
    <row r="181">
      <c r="Q181" s="15"/>
    </row>
    <row r="182">
      <c r="Q182" s="15"/>
    </row>
    <row r="183">
      <c r="Q183" s="15"/>
    </row>
    <row r="184">
      <c r="Q184" s="15"/>
    </row>
    <row r="185">
      <c r="Q185" s="15"/>
    </row>
    <row r="186">
      <c r="Q186" s="15"/>
    </row>
    <row r="187">
      <c r="Q187" s="15"/>
    </row>
    <row r="188">
      <c r="Q188" s="15"/>
    </row>
    <row r="189">
      <c r="Q189" s="15"/>
    </row>
    <row r="190">
      <c r="Q190" s="15"/>
    </row>
    <row r="191">
      <c r="Q191" s="15"/>
    </row>
    <row r="192">
      <c r="Q192" s="15"/>
    </row>
    <row r="193">
      <c r="Q193" s="15"/>
    </row>
    <row r="194">
      <c r="Q194" s="15"/>
    </row>
    <row r="195">
      <c r="Q195" s="15"/>
    </row>
    <row r="196">
      <c r="Q196" s="15"/>
    </row>
    <row r="197">
      <c r="A197" s="90"/>
      <c r="B197" s="90"/>
      <c r="C197" s="90"/>
      <c r="D197" s="90"/>
      <c r="E197" s="39"/>
      <c r="F197" s="91"/>
      <c r="G197" s="39"/>
      <c r="H197" s="92"/>
      <c r="I197" s="93"/>
      <c r="J197" s="93"/>
      <c r="K197" s="94"/>
      <c r="L197" s="95"/>
      <c r="M197" s="90"/>
      <c r="N197" s="90"/>
      <c r="O197" s="96"/>
      <c r="P197" s="97"/>
      <c r="Q197" s="98"/>
    </row>
    <row r="198">
      <c r="A198" s="90"/>
      <c r="B198" s="90"/>
      <c r="C198" s="90"/>
      <c r="D198" s="90"/>
      <c r="E198" s="39"/>
      <c r="F198" s="91"/>
      <c r="G198" s="39"/>
      <c r="H198" s="92"/>
      <c r="I198" s="93"/>
      <c r="J198" s="93"/>
      <c r="K198" s="94"/>
      <c r="L198" s="95"/>
      <c r="M198" s="90"/>
      <c r="N198" s="90"/>
      <c r="O198" s="96"/>
      <c r="P198" s="97"/>
      <c r="Q198" s="98"/>
    </row>
    <row r="199">
      <c r="A199" s="90"/>
      <c r="B199" s="90"/>
      <c r="C199" s="90"/>
      <c r="D199" s="90"/>
      <c r="E199" s="39"/>
      <c r="F199" s="91"/>
      <c r="G199" s="39"/>
      <c r="H199" s="92"/>
      <c r="I199" s="93"/>
      <c r="J199" s="93"/>
      <c r="K199" s="94"/>
      <c r="L199" s="95"/>
      <c r="M199" s="90"/>
      <c r="N199" s="90"/>
      <c r="O199" s="96"/>
      <c r="P199" s="97"/>
      <c r="Q199" s="98"/>
    </row>
    <row r="200">
      <c r="A200" s="90"/>
      <c r="B200" s="90"/>
      <c r="C200" s="90"/>
      <c r="D200" s="90"/>
      <c r="E200" s="39"/>
      <c r="F200" s="91"/>
      <c r="G200" s="39"/>
      <c r="H200" s="92"/>
      <c r="I200" s="93"/>
      <c r="J200" s="93"/>
      <c r="K200" s="94"/>
      <c r="L200" s="95"/>
      <c r="M200" s="90"/>
      <c r="N200" s="90"/>
      <c r="O200" s="96"/>
      <c r="P200" s="97"/>
      <c r="Q200" s="98"/>
    </row>
    <row r="201">
      <c r="A201" s="90"/>
      <c r="B201" s="90"/>
      <c r="C201" s="90"/>
      <c r="D201" s="90"/>
      <c r="E201" s="39"/>
      <c r="F201" s="91"/>
      <c r="G201" s="39"/>
      <c r="H201" s="92"/>
      <c r="I201" s="93"/>
      <c r="J201" s="93"/>
      <c r="K201" s="94"/>
      <c r="L201" s="95"/>
      <c r="M201" s="90"/>
      <c r="N201" s="90"/>
      <c r="O201" s="96"/>
      <c r="P201" s="97"/>
      <c r="Q201" s="98"/>
    </row>
    <row r="202">
      <c r="A202" s="90"/>
      <c r="B202" s="90"/>
      <c r="C202" s="90"/>
      <c r="D202" s="90"/>
      <c r="E202" s="39"/>
      <c r="F202" s="91"/>
      <c r="G202" s="39"/>
      <c r="H202" s="92"/>
      <c r="I202" s="93"/>
      <c r="J202" s="93"/>
      <c r="K202" s="94"/>
      <c r="L202" s="95"/>
      <c r="M202" s="90"/>
      <c r="N202" s="90"/>
      <c r="O202" s="96"/>
      <c r="P202" s="97"/>
      <c r="Q202" s="98"/>
    </row>
    <row r="203">
      <c r="A203" s="90"/>
      <c r="B203" s="90"/>
      <c r="C203" s="90"/>
      <c r="D203" s="90"/>
      <c r="E203" s="39"/>
      <c r="F203" s="91"/>
      <c r="G203" s="39"/>
      <c r="H203" s="92"/>
      <c r="I203" s="93"/>
      <c r="J203" s="93"/>
      <c r="K203" s="94"/>
      <c r="L203" s="95"/>
      <c r="M203" s="90"/>
      <c r="N203" s="90"/>
      <c r="O203" s="96"/>
      <c r="P203" s="97"/>
      <c r="Q203" s="98"/>
    </row>
    <row r="204">
      <c r="A204" s="90"/>
      <c r="B204" s="90"/>
      <c r="C204" s="90"/>
      <c r="D204" s="90"/>
      <c r="E204" s="39"/>
      <c r="F204" s="91"/>
      <c r="G204" s="39"/>
      <c r="H204" s="92"/>
      <c r="I204" s="93"/>
      <c r="J204" s="93"/>
      <c r="K204" s="94"/>
      <c r="L204" s="95"/>
      <c r="M204" s="90"/>
      <c r="N204" s="90"/>
      <c r="O204" s="96"/>
      <c r="P204" s="97"/>
      <c r="Q204" s="98"/>
    </row>
    <row r="205">
      <c r="A205" s="90"/>
      <c r="B205" s="90"/>
      <c r="C205" s="90"/>
      <c r="D205" s="90"/>
      <c r="E205" s="39"/>
      <c r="F205" s="91"/>
      <c r="G205" s="39"/>
      <c r="H205" s="92"/>
      <c r="I205" s="93"/>
      <c r="J205" s="93"/>
      <c r="K205" s="94"/>
      <c r="L205" s="95"/>
      <c r="M205" s="90"/>
      <c r="N205" s="90"/>
      <c r="O205" s="96"/>
      <c r="P205" s="97"/>
      <c r="Q205" s="98"/>
    </row>
    <row r="206">
      <c r="A206" s="90"/>
      <c r="B206" s="90"/>
      <c r="C206" s="90"/>
      <c r="D206" s="90"/>
      <c r="E206" s="39"/>
      <c r="F206" s="91"/>
      <c r="G206" s="39"/>
      <c r="H206" s="92"/>
      <c r="I206" s="93"/>
      <c r="J206" s="93"/>
      <c r="K206" s="94"/>
      <c r="L206" s="95"/>
      <c r="M206" s="90"/>
      <c r="N206" s="90"/>
      <c r="O206" s="96"/>
      <c r="P206" s="97"/>
      <c r="Q206" s="98"/>
    </row>
    <row r="207">
      <c r="A207" s="90"/>
      <c r="B207" s="90"/>
      <c r="C207" s="90"/>
      <c r="D207" s="90"/>
      <c r="E207" s="39"/>
      <c r="F207" s="91"/>
      <c r="G207" s="39"/>
      <c r="H207" s="92"/>
      <c r="I207" s="93"/>
      <c r="J207" s="93"/>
      <c r="K207" s="94"/>
      <c r="L207" s="95"/>
      <c r="M207" s="90"/>
      <c r="N207" s="90"/>
      <c r="O207" s="96"/>
      <c r="P207" s="97"/>
      <c r="Q207" s="98"/>
    </row>
    <row r="208">
      <c r="A208" s="90"/>
      <c r="B208" s="90"/>
      <c r="C208" s="90"/>
      <c r="D208" s="90"/>
      <c r="E208" s="39"/>
      <c r="F208" s="91"/>
      <c r="G208" s="39"/>
      <c r="H208" s="92"/>
      <c r="I208" s="93"/>
      <c r="J208" s="93"/>
      <c r="K208" s="94"/>
      <c r="L208" s="95"/>
      <c r="M208" s="90"/>
      <c r="N208" s="90"/>
      <c r="O208" s="96"/>
      <c r="P208" s="97"/>
      <c r="Q208" s="98"/>
    </row>
    <row r="209">
      <c r="A209" s="90"/>
      <c r="B209" s="90"/>
      <c r="C209" s="90"/>
      <c r="D209" s="90"/>
      <c r="E209" s="39"/>
      <c r="F209" s="91"/>
      <c r="G209" s="39"/>
      <c r="H209" s="92"/>
      <c r="I209" s="93"/>
      <c r="J209" s="93"/>
      <c r="K209" s="94"/>
      <c r="L209" s="95"/>
      <c r="M209" s="90"/>
      <c r="N209" s="90"/>
      <c r="O209" s="96"/>
      <c r="P209" s="97"/>
      <c r="Q209" s="98"/>
    </row>
    <row r="210">
      <c r="A210" s="90"/>
      <c r="B210" s="90"/>
      <c r="C210" s="90"/>
      <c r="D210" s="90"/>
      <c r="E210" s="39"/>
      <c r="F210" s="91"/>
      <c r="G210" s="39"/>
      <c r="H210" s="92"/>
      <c r="I210" s="93"/>
      <c r="J210" s="93"/>
      <c r="K210" s="94"/>
      <c r="L210" s="95"/>
      <c r="M210" s="90"/>
      <c r="N210" s="90"/>
      <c r="O210" s="96"/>
      <c r="P210" s="97"/>
      <c r="Q210" s="98"/>
    </row>
    <row r="211">
      <c r="A211" s="90"/>
      <c r="B211" s="90"/>
      <c r="C211" s="90"/>
      <c r="D211" s="90"/>
      <c r="E211" s="39"/>
      <c r="F211" s="91"/>
      <c r="G211" s="39"/>
      <c r="H211" s="92"/>
      <c r="I211" s="93"/>
      <c r="J211" s="93"/>
      <c r="K211" s="94"/>
      <c r="L211" s="95"/>
      <c r="M211" s="90"/>
      <c r="N211" s="90"/>
      <c r="O211" s="96"/>
      <c r="P211" s="97"/>
      <c r="Q211" s="98"/>
    </row>
    <row r="212">
      <c r="A212" s="90"/>
      <c r="B212" s="90"/>
      <c r="C212" s="90"/>
      <c r="D212" s="90"/>
      <c r="E212" s="39"/>
      <c r="F212" s="91"/>
      <c r="G212" s="39"/>
      <c r="H212" s="92"/>
      <c r="I212" s="93"/>
      <c r="J212" s="93"/>
      <c r="K212" s="94"/>
      <c r="L212" s="95"/>
      <c r="M212" s="90"/>
      <c r="N212" s="90"/>
      <c r="O212" s="96"/>
      <c r="P212" s="97"/>
      <c r="Q212" s="98"/>
    </row>
    <row r="213">
      <c r="A213" s="90"/>
      <c r="B213" s="90"/>
      <c r="C213" s="90"/>
      <c r="D213" s="90"/>
      <c r="E213" s="39"/>
      <c r="F213" s="91"/>
      <c r="G213" s="39"/>
      <c r="H213" s="92"/>
      <c r="I213" s="93"/>
      <c r="J213" s="93"/>
      <c r="K213" s="94"/>
      <c r="L213" s="95"/>
      <c r="M213" s="90"/>
      <c r="N213" s="90"/>
      <c r="O213" s="96"/>
      <c r="P213" s="97"/>
      <c r="Q213" s="98"/>
    </row>
    <row r="214">
      <c r="A214" s="90"/>
      <c r="B214" s="90"/>
      <c r="C214" s="90"/>
      <c r="D214" s="90"/>
      <c r="E214" s="39"/>
      <c r="F214" s="91"/>
      <c r="G214" s="39"/>
      <c r="H214" s="92"/>
      <c r="I214" s="93"/>
      <c r="J214" s="93"/>
      <c r="K214" s="94"/>
      <c r="L214" s="95"/>
      <c r="M214" s="90"/>
      <c r="N214" s="90"/>
      <c r="O214" s="96"/>
      <c r="P214" s="97"/>
      <c r="Q214" s="98"/>
    </row>
    <row r="215">
      <c r="A215" s="90"/>
      <c r="B215" s="90"/>
      <c r="C215" s="90"/>
      <c r="D215" s="90"/>
      <c r="E215" s="39"/>
      <c r="F215" s="91"/>
      <c r="G215" s="39"/>
      <c r="H215" s="92"/>
      <c r="I215" s="93"/>
      <c r="J215" s="93"/>
      <c r="K215" s="94"/>
      <c r="L215" s="95"/>
      <c r="M215" s="90"/>
      <c r="N215" s="90"/>
      <c r="O215" s="96"/>
      <c r="P215" s="97"/>
      <c r="Q215" s="98"/>
    </row>
    <row r="216">
      <c r="A216" s="90"/>
      <c r="B216" s="90"/>
      <c r="C216" s="90"/>
      <c r="D216" s="90"/>
      <c r="E216" s="39"/>
      <c r="F216" s="91"/>
      <c r="G216" s="39"/>
      <c r="H216" s="92"/>
      <c r="I216" s="93"/>
      <c r="J216" s="93"/>
      <c r="K216" s="94"/>
      <c r="L216" s="95"/>
      <c r="M216" s="90"/>
      <c r="N216" s="90"/>
      <c r="O216" s="96"/>
      <c r="P216" s="97"/>
      <c r="Q216" s="98"/>
    </row>
    <row r="217">
      <c r="A217" s="90"/>
      <c r="B217" s="90"/>
      <c r="C217" s="90"/>
      <c r="D217" s="90"/>
      <c r="E217" s="39"/>
      <c r="F217" s="91"/>
      <c r="G217" s="39"/>
      <c r="H217" s="92"/>
      <c r="I217" s="93"/>
      <c r="J217" s="93"/>
      <c r="K217" s="94"/>
      <c r="L217" s="95"/>
      <c r="M217" s="90"/>
      <c r="N217" s="90"/>
      <c r="O217" s="96"/>
      <c r="P217" s="97"/>
      <c r="Q217" s="98"/>
    </row>
    <row r="218">
      <c r="A218" s="90"/>
      <c r="B218" s="90"/>
      <c r="C218" s="90"/>
      <c r="D218" s="90"/>
      <c r="E218" s="39"/>
      <c r="F218" s="91"/>
      <c r="G218" s="39"/>
      <c r="H218" s="92"/>
      <c r="I218" s="93"/>
      <c r="J218" s="93"/>
      <c r="K218" s="94"/>
      <c r="L218" s="95"/>
      <c r="M218" s="90"/>
      <c r="N218" s="90"/>
      <c r="O218" s="96"/>
      <c r="P218" s="97"/>
      <c r="Q218" s="98"/>
    </row>
    <row r="219">
      <c r="A219" s="90"/>
      <c r="B219" s="90"/>
      <c r="C219" s="90"/>
      <c r="D219" s="90"/>
      <c r="E219" s="39"/>
      <c r="F219" s="91"/>
      <c r="G219" s="39"/>
      <c r="H219" s="92"/>
      <c r="I219" s="93"/>
      <c r="J219" s="93"/>
      <c r="K219" s="94"/>
      <c r="L219" s="95"/>
      <c r="M219" s="90"/>
      <c r="N219" s="90"/>
      <c r="O219" s="96"/>
      <c r="P219" s="97"/>
      <c r="Q219" s="98"/>
    </row>
    <row r="220">
      <c r="A220" s="90"/>
      <c r="B220" s="90"/>
      <c r="C220" s="90"/>
      <c r="D220" s="90"/>
      <c r="E220" s="39"/>
      <c r="F220" s="91"/>
      <c r="G220" s="39"/>
      <c r="H220" s="92"/>
      <c r="I220" s="93"/>
      <c r="J220" s="93"/>
      <c r="K220" s="94"/>
      <c r="L220" s="95"/>
      <c r="M220" s="90"/>
      <c r="N220" s="90"/>
      <c r="O220" s="96"/>
      <c r="P220" s="97"/>
      <c r="Q220" s="98"/>
    </row>
    <row r="221">
      <c r="A221" s="90"/>
      <c r="B221" s="90"/>
      <c r="C221" s="90"/>
      <c r="D221" s="90"/>
      <c r="E221" s="39"/>
      <c r="F221" s="91"/>
      <c r="G221" s="39"/>
      <c r="H221" s="92"/>
      <c r="I221" s="93"/>
      <c r="J221" s="93"/>
      <c r="K221" s="94"/>
      <c r="L221" s="95"/>
      <c r="M221" s="90"/>
      <c r="N221" s="90"/>
      <c r="O221" s="96"/>
      <c r="P221" s="97"/>
      <c r="Q221" s="98"/>
    </row>
    <row r="222">
      <c r="A222" s="90"/>
      <c r="B222" s="90"/>
      <c r="C222" s="90"/>
      <c r="D222" s="90"/>
      <c r="E222" s="39"/>
      <c r="F222" s="91"/>
      <c r="G222" s="39"/>
      <c r="H222" s="92"/>
      <c r="I222" s="93"/>
      <c r="J222" s="93"/>
      <c r="K222" s="94"/>
      <c r="L222" s="95"/>
      <c r="M222" s="90"/>
      <c r="N222" s="90"/>
      <c r="O222" s="96"/>
      <c r="P222" s="97"/>
      <c r="Q222" s="99"/>
    </row>
    <row r="223" ht="42.75">
      <c r="A223" s="100" t="s">
        <v>269</v>
      </c>
      <c r="B223" s="100"/>
      <c r="C223" s="101"/>
      <c r="D223" s="101"/>
      <c r="E223" s="102"/>
      <c r="F223" s="103"/>
      <c r="G223" s="102"/>
      <c r="H223" s="104"/>
      <c r="I223" s="101"/>
      <c r="J223" s="101"/>
      <c r="K223" s="105"/>
      <c r="L223" s="106"/>
      <c r="M223" s="101"/>
      <c r="N223" s="101"/>
      <c r="O223" s="107" t="s">
        <v>270</v>
      </c>
      <c r="P223" s="107" t="s">
        <v>271</v>
      </c>
      <c r="Q223" s="108"/>
    </row>
    <row r="224">
      <c r="O224" s="35">
        <v>0</v>
      </c>
      <c r="P224" s="35">
        <v>0</v>
      </c>
    </row>
  </sheetData>
  <mergeCells count="5">
    <mergeCell ref="A1:E1"/>
    <mergeCell ref="A9:Q9"/>
    <mergeCell ref="A27:Q27"/>
    <mergeCell ref="A52:Q52"/>
    <mergeCell ref="A90:P90"/>
  </mergeCells>
  <printOptions headings="0" gridLines="0"/>
  <pageMargins left="0.69999999999999996" right="0.69999999999999996" top="1.1812499999999999" bottom="1.1812499999999999" header="0.51180555555555496" footer="0.51180555555555496"/>
  <pageSetup paperSize="9" scale="100" firstPageNumber="0" fitToWidth="1" fitToHeight="1" pageOrder="downThenOver" orientation="portrait" usePrinterDefaults="1" blackAndWhite="0" draft="0" cellComments="none" useFirstPageNumber="0" errors="displayed" horizontalDpi="300" verticalDpi="300" copies="1"/>
  <headerFooter/>
</worksheet>
</file>

<file path=docProps/app.xml><?xml version="1.0" encoding="utf-8"?>
<Properties xmlns="http://schemas.openxmlformats.org/officeDocument/2006/extended-properties" xmlns:vt="http://schemas.openxmlformats.org/officeDocument/2006/docPropsVTypes">
  <Application>ONLYOFFICE/7.5.0.125</Application>
  <DocSecurity>0</DocSecurity>
  <HyperlinksChanged>false</HyperlinksChanged>
  <LinksUpToDate>false</LinksUpToDate>
  <ScaleCrop>false</ScaleCrop>
  <SharedDoc>false</SharedDoc>
  <Templ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dc:language>de-DE</dc:language>
  <cp:lastModifiedBy>Schlenz, Jonas</cp:lastModifiedBy>
  <cp:revision>36</cp:revision>
  <dcterms:created xsi:type="dcterms:W3CDTF">2016-10-11T10:10:23Z</dcterms:created>
  <dcterms:modified xsi:type="dcterms:W3CDTF">2023-12-12T13:12:49Z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