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xr:revisionPtr revIDLastSave="0" documentId="8_{9B4FC1DF-0506-C645-AD67-3D38BBAF2217}" xr6:coauthVersionLast="47" xr6:coauthVersionMax="47" xr10:uidLastSave="{00000000-0000-0000-0000-000000000000}"/>
  <bookViews>
    <workbookView xWindow="360" yWindow="15" windowWidth="20955" windowHeight="9720" activeTab="1" xr2:uid="{00000000-000D-0000-FFFF-FFFF00000000}"/>
  </bookViews>
  <sheets>
    <sheet name="Übersicht" sheetId="1" r:id="rId1"/>
    <sheet name="Anträge" sheetId="2" r:id="rId2"/>
  </sheets>
  <definedNames>
    <definedName name="_xlnm.Print_Area" localSheetId="0">Übersicht!$A$1:$F$32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9" i="2" l="1"/>
  <c r="M89" i="2"/>
  <c r="G89" i="2"/>
  <c r="N86" i="2"/>
  <c r="M86" i="2"/>
  <c r="G86" i="2"/>
  <c r="N85" i="2"/>
  <c r="M85" i="2"/>
  <c r="G85" i="2"/>
  <c r="E18" i="1"/>
  <c r="B18" i="1"/>
  <c r="E17" i="1"/>
  <c r="B17" i="1"/>
  <c r="E16" i="1"/>
  <c r="B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16" authorId="0" shapeId="0" xr:uid="{00000000-0006-0000-0000-000001000000}">
      <text>
        <r>
          <rPr>
            <sz val="9"/>
            <rFont val="Tahoma"/>
          </rPr>
          <t>Comment:
    Summe im Haushaltsplan nachschauen</t>
        </r>
      </text>
    </comment>
    <comment ref="E16" authorId="0" shapeId="0" xr:uid="{00000000-0006-0000-0000-000002000000}">
      <text>
        <r>
          <rPr>
            <sz val="9"/>
            <rFont val="Tahoma"/>
          </rPr>
          <t>Comment:
    Summe im Haushaltsplan nachschauen</t>
        </r>
      </text>
    </comment>
  </commentList>
</comments>
</file>

<file path=xl/sharedStrings.xml><?xml version="1.0" encoding="utf-8"?>
<sst xmlns="http://schemas.openxmlformats.org/spreadsheetml/2006/main" count="232" uniqueCount="138">
  <si>
    <t>Haushaltsausschuss des 81. Studierendenparlaments der CAU zu Kiel</t>
  </si>
  <si>
    <t xml:space="preserve">Die Unten stehende Übersicht entstammt dem Haushalt des 79. StuP der CAU zu Kiel und trift keinerlei Aussage über den aktuellen tatsächlichen Stand </t>
  </si>
  <si>
    <t>aktueller Stand der Titel "681 01 00 Zuschüsse für studentische Aktivitäten"</t>
  </si>
  <si>
    <t>und "981 02 00 Zuschüsse für besondere Fachschaftsaktivitäten"</t>
  </si>
  <si>
    <t>Stand: 01.08.2018</t>
  </si>
  <si>
    <t>Titel 681 01 00</t>
  </si>
  <si>
    <t>Titel 981 02 00</t>
  </si>
  <si>
    <t>Budget verblieben</t>
  </si>
  <si>
    <t>Budget gebunden</t>
  </si>
  <si>
    <t>Budget ausgegeben</t>
  </si>
  <si>
    <t>Finanz- und Reisekostenanträge im Haushaltsjahr 2022/2023</t>
  </si>
  <si>
    <r>
      <rPr>
        <b/>
        <sz val="11"/>
        <color indexed="64"/>
        <rFont val="Calibri"/>
      </rPr>
      <t>Ordnungsgemäße Ladung</t>
    </r>
    <r>
      <rPr>
        <sz val="11"/>
        <color indexed="64"/>
        <rFont val="Calibri"/>
      </rPr>
      <t>: Jonas hat am Montag, den 30. August zur Sitzung geladen und damit fristgerecht.</t>
    </r>
  </si>
  <si>
    <r>
      <t xml:space="preserve">3 Stimmberechtigte des HHA anwesend (und damit </t>
    </r>
    <r>
      <rPr>
        <b/>
        <sz val="11"/>
        <color indexed="64"/>
        <rFont val="Calibri"/>
      </rPr>
      <t>Beschlussfähig</t>
    </r>
    <r>
      <rPr>
        <sz val="11"/>
        <color indexed="64"/>
        <rFont val="Calibri"/>
      </rPr>
      <t>), ab ca. 16:37 4 Stimmberechtigte anwesend</t>
    </r>
  </si>
  <si>
    <t>Vom AstA beschlossener Antrag:</t>
  </si>
  <si>
    <t>Stud. Aktivitäten</t>
  </si>
  <si>
    <t>Holters, Frauke ( HSG Sonyashny)</t>
  </si>
  <si>
    <t>Festival Ukrainischer Kultur</t>
  </si>
  <si>
    <t>Vom AstA genehmigt. Kein Widerspruch seitens des HHA</t>
  </si>
  <si>
    <t>Antrags-nummer</t>
  </si>
  <si>
    <t>Antragsart</t>
  </si>
  <si>
    <t>Topf</t>
  </si>
  <si>
    <t>Antragssteller*in</t>
  </si>
  <si>
    <t>Antrags-datum</t>
  </si>
  <si>
    <t>Anlass des Antrags</t>
  </si>
  <si>
    <t>beantragte Summe</t>
  </si>
  <si>
    <t>Vor-schuss</t>
  </si>
  <si>
    <t>Abstimmung [Ja/Nein/Enthaltung]</t>
  </si>
  <si>
    <t>Vorgeschlagener Betrag des HHA</t>
  </si>
  <si>
    <t>Vorschlag: En bloc - Abstimmung</t>
  </si>
  <si>
    <t>Status "gebunden"</t>
  </si>
  <si>
    <t>Status "aus-gezahlt"</t>
  </si>
  <si>
    <t>Aus-zahlungs-datum</t>
  </si>
  <si>
    <t>Kommentare [ggf. Auflagen]:</t>
  </si>
  <si>
    <t>*Protokoll der 3. Sitzung vom 06.09.2023 (16:27-17:04 Uhr); Anwesende: Jonas Schlenz, Ameli Ohff, Alexander Paul, Alva (kam später)    Gast: Melih-Tarik Özdemir</t>
  </si>
  <si>
    <t>81.03.01</t>
  </si>
  <si>
    <t>R</t>
  </si>
  <si>
    <t xml:space="preserve">FVK </t>
  </si>
  <si>
    <t>unbekannt</t>
  </si>
  <si>
    <t>Awareness Workshop</t>
  </si>
  <si>
    <t>0/4/0</t>
  </si>
  <si>
    <t>Es ist im Antrag weder Name noch Datum und Ort oder Kontoverbindung angebegeben. § 5 IV Rl ü. Vergabe v. Zuschüssen verlangt dies allerdings. Der HHA empfiehlt daher die Ablehnung</t>
  </si>
  <si>
    <t>81.03.02</t>
  </si>
  <si>
    <t>F</t>
  </si>
  <si>
    <t>Schnoor, Nathalie (HSG Tierrechte)</t>
  </si>
  <si>
    <t>Studentenkino Film: Dominion</t>
  </si>
  <si>
    <t>4/0/0</t>
  </si>
  <si>
    <t>Der Antrag wurde als Veranstaltung für politische Bildung eingestuft und ist damit grundsätzlich förderungswürdig sowie formell korrekt gestellt worden.</t>
  </si>
  <si>
    <t>Abschließende Hinweise:</t>
  </si>
  <si>
    <t>Nächste Sitzung wird via Social Media abgestimmt.</t>
  </si>
  <si>
    <t xml:space="preserve"> </t>
  </si>
  <si>
    <t>Gesamt:</t>
  </si>
  <si>
    <t>981 02</t>
  </si>
  <si>
    <t>FS Aktivitäten</t>
  </si>
  <si>
    <t>681 01</t>
  </si>
  <si>
    <t>Summe:</t>
  </si>
  <si>
    <t>Status "gebunden" (681 01):</t>
  </si>
  <si>
    <t>Status "ausgezahlt" (681 01):</t>
  </si>
  <si>
    <t>81.04.01</t>
  </si>
  <si>
    <t>Business and Finance Club Kiel</t>
  </si>
  <si>
    <t>Vertagt</t>
  </si>
  <si>
    <t>81.04.02 - 06</t>
  </si>
  <si>
    <t>Fachschaft Physik</t>
  </si>
  <si>
    <t>Es wird noch eine Nachfrage an die Fachschaft geschickt, mit der Bitte, das Protokoll der Fachschaftssitzung dem Haushaltsausschuss zukommen zu lassen, um zu überprüfen, ob die Personen von der Fachschaft entsand wurden. Die vorgeschlagene Summe des Hauhsaltsauschuss bezieht sich auf den Supersparpreis, also die Nutzung jeglicher Vergünstigung für die Fahrtkosten, weshalb die Fachschaft Physik noch 35 Euro aus eigenen Mitteln zahlen muss.</t>
  </si>
  <si>
    <t>Reisekostenerstattung für die Bundesfachschaftstagung in Düsseldorf</t>
  </si>
  <si>
    <t>Fachschaft Informatik</t>
  </si>
  <si>
    <t>Reisekostenerstattung für eine Bufata Reise</t>
  </si>
  <si>
    <t>0/3/1</t>
  </si>
  <si>
    <t>Die Rücklagen der Informatikfachschaft sind hoch genug, um die Reisekosten selbst zu bezahlen.</t>
  </si>
  <si>
    <t>81.04.07 - 11</t>
  </si>
  <si>
    <t>81.04.12</t>
  </si>
  <si>
    <t>154, 78</t>
  </si>
  <si>
    <t xml:space="preserve">154, 72 </t>
  </si>
  <si>
    <t xml:space="preserve"> 164, 58 </t>
  </si>
  <si>
    <t xml:space="preserve">133, 78 </t>
  </si>
  <si>
    <t>81.04.13</t>
  </si>
  <si>
    <t>81.04.14</t>
  </si>
  <si>
    <t>81.04.15</t>
  </si>
  <si>
    <t>Reisekostenerstattung für den Deutschen Kongress der Geographie</t>
  </si>
  <si>
    <t>Abzug der Sitzplatzreservierung</t>
  </si>
  <si>
    <t>Luk Thurow (Fachschaft Geographie)</t>
  </si>
  <si>
    <t>Georg Linzen (Fachschaft Geographie)</t>
  </si>
  <si>
    <t>Louise Hinzmann (Fachschaft Geographie)</t>
  </si>
  <si>
    <t>Julia Pott (Fachschaft Geographie)</t>
  </si>
  <si>
    <t>81.04.16</t>
  </si>
  <si>
    <t>81.04.17</t>
  </si>
  <si>
    <t>81.04.18</t>
  </si>
  <si>
    <t>81.04.19</t>
  </si>
  <si>
    <t>81.04.20</t>
  </si>
  <si>
    <t>Reisekostenerstattung für die Bundesfachschaftentagung Elektrotechnik</t>
  </si>
  <si>
    <t xml:space="preserve">151, 60 </t>
  </si>
  <si>
    <t xml:space="preserve"> Reisekostenerstattung für die Konferenz aller werkstofftechnischen und materialwissenschaftlichen Studiengänge</t>
  </si>
  <si>
    <t>168, 50</t>
  </si>
  <si>
    <t>136, 80</t>
  </si>
  <si>
    <t>Abzug der Sitzplatzreservierung und  5 Euro der Tagungsgebühr</t>
  </si>
  <si>
    <t>113, 80</t>
  </si>
  <si>
    <t>Abzug 25 % der Einsparung aufgrund der Bahncard der Reisekosten</t>
  </si>
  <si>
    <t>Nissi Menakuntuala (Fachschaft Ingenieurwissenschaften)</t>
  </si>
  <si>
    <t>Jennifer Scherer (Fachschaft Ingenieurwissenschaften)</t>
  </si>
  <si>
    <t>Lucie Bangert (Fachschaft Ingenieurwissenschaften)</t>
  </si>
  <si>
    <t>1030, 40</t>
  </si>
  <si>
    <t>Lukas Riesel (Fachschaft Ingenieurwissenschaften)</t>
  </si>
  <si>
    <t>Lasse Strehl (Fachschaft Ingenieurwissenschaften)</t>
  </si>
  <si>
    <t>Reisekostenerstattung für 93. BuFaTa ET in München</t>
  </si>
  <si>
    <t>Abzug 25% der Einsparung aufgrund der Bahncard der Reisekosten und der Mehrkosten der Hin- und Rückfahrt, welche nicht mit den Fahrtkosten der anderen Personen übereinstimmen.</t>
  </si>
  <si>
    <t>179, 80</t>
  </si>
  <si>
    <t>Abzug 25% der Einsparung aufgrund der Bahncard der Reisekosten</t>
  </si>
  <si>
    <t>81.04.30</t>
  </si>
  <si>
    <t>81.04.29</t>
  </si>
  <si>
    <t>81.04.21</t>
  </si>
  <si>
    <t>Ivo Brunnenkant (Fachschaft Geographie)</t>
  </si>
  <si>
    <t>Marius Jaruschewski (Fachschaft Geographie)</t>
  </si>
  <si>
    <t>Helena Kobert (Fachschaft Geographie)</t>
  </si>
  <si>
    <t>Mariel Ueckert (Fachschaft Geographie)</t>
  </si>
  <si>
    <t>Clara Weick (Fachschaft Geographie)</t>
  </si>
  <si>
    <t>81.04.22</t>
  </si>
  <si>
    <t>81.04.23</t>
  </si>
  <si>
    <t>81.04.24</t>
  </si>
  <si>
    <t>81.04.25</t>
  </si>
  <si>
    <t>81.04.26</t>
  </si>
  <si>
    <t>81.04.27</t>
  </si>
  <si>
    <t>117, 30</t>
  </si>
  <si>
    <t>BuFaTa Geographie in Augsburg</t>
  </si>
  <si>
    <t>102, 80</t>
  </si>
  <si>
    <t>170, 80</t>
  </si>
  <si>
    <t>112, 80</t>
  </si>
  <si>
    <t>84, 30</t>
  </si>
  <si>
    <t>138, 80</t>
  </si>
  <si>
    <t>117, 80</t>
  </si>
  <si>
    <t>81.04.28</t>
  </si>
  <si>
    <t>Anpassung an die Fahrtkosten von Helena Kobert, da ein Super Sparpreis genutzt wurde und die gleiche Strecke gefahren wurde.</t>
  </si>
  <si>
    <t>Ersti-Fahrt</t>
  </si>
  <si>
    <t>Joschua Quotschalla (Fachschaft Informatik)</t>
  </si>
  <si>
    <t>Die Rücklagen der Fachschaft Informatik sind hoch genug, um die Fahrt aus eigenen Geldern zu bezahlen.</t>
  </si>
  <si>
    <t>Jill Gern, Morris Hinrichs (Fachschaft Ingenieurwissenschaften)</t>
  </si>
  <si>
    <t>Kosten für Info- und Werbematerial</t>
  </si>
  <si>
    <t>Hannah Seifert (HSG Tierrechte)</t>
  </si>
  <si>
    <t>Sorgfaltspflicht der HSG Tierrechte, dass auf dem Uni-Gelände keine ihrer Sticker gestickert werden sollen.</t>
  </si>
  <si>
    <t>Protokoll der 4. Sitzung vom 11.10.2023 (9:04 - 12:20 ); Anwesende: Jonas Schlenz, Amelie Ohff, Alexander Paul, Alva Meise  Gast: Max Härtel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</si>
</sst>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 [$€-407];[Red]\-#,##0.00\ [$€-407]"/>
    <numFmt numFmtId="165" formatCode="#,##0.00&quot; € &quot;;#,##0.00&quot; € &quot;;\-#&quot; € &quot;;@\ "/>
    <numFmt numFmtId="166" formatCode="dd\.mm\.yy"/>
    <numFmt numFmtId="167" formatCode="[$-407]dd\.mm\.yy"/>
    <numFmt numFmtId="168" formatCode="dd\.mm\.yyyy"/>
    <numFmt numFmtId="169" formatCode="#,##0.00&quot; €&quot;"/>
  </numFmts>
  <fonts count="10" x14ac:knownFonts="1">
    <font>
      <sz val="11"/>
      <color indexed="64"/>
      <name val="Calibri"/>
    </font>
    <font>
      <b/>
      <i/>
      <sz val="16"/>
      <color indexed="64"/>
      <name val="Calibri"/>
    </font>
    <font>
      <b/>
      <i/>
      <u/>
      <sz val="11"/>
      <color indexed="64"/>
      <name val="Calibri"/>
    </font>
    <font>
      <sz val="16"/>
      <color indexed="64"/>
      <name val="Calibri"/>
    </font>
    <font>
      <i/>
      <sz val="12"/>
      <color indexed="64"/>
      <name val="Calibri"/>
    </font>
    <font>
      <i/>
      <sz val="11"/>
      <color indexed="64"/>
      <name val="Calibri"/>
    </font>
    <font>
      <b/>
      <i/>
      <sz val="11"/>
      <color indexed="64"/>
      <name val="Calibri"/>
    </font>
    <font>
      <b/>
      <sz val="11"/>
      <color indexed="64"/>
      <name val="Calibri"/>
    </font>
    <font>
      <sz val="11"/>
      <color indexed="64"/>
      <name val="Calibri"/>
    </font>
    <font>
      <sz val="9"/>
      <name val="Tahoma"/>
    </font>
  </fonts>
  <fills count="5">
    <fill>
      <patternFill patternType="none"/>
    </fill>
    <fill>
      <patternFill patternType="gray125"/>
    </fill>
    <fill>
      <patternFill patternType="solid">
        <fgColor rgb="FFDEEBF7"/>
        <bgColor rgb="FFD9E1F2"/>
      </patternFill>
    </fill>
    <fill>
      <patternFill patternType="solid">
        <fgColor rgb="FFD9E1F2"/>
        <bgColor rgb="FFDEEBF7"/>
      </patternFill>
    </fill>
    <fill>
      <patternFill patternType="solid">
        <bgColor indexed="58"/>
      </patternFill>
    </fill>
  </fills>
  <borders count="8">
    <border>
      <left/>
      <right/>
      <top/>
      <bottom/>
      <diagonal/>
    </border>
    <border>
      <left style="thin">
        <color auto="1"/>
      </left>
      <right style="thin">
        <color auto="1"/>
      </right>
      <top/>
      <bottom/>
      <diagonal/>
    </border>
    <border>
      <left/>
      <right style="thin">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xf numFmtId="0" fontId="8" fillId="2" borderId="0" applyBorder="0" applyProtection="0"/>
    <xf numFmtId="0" fontId="1" fillId="0" borderId="0" applyBorder="0" applyProtection="0">
      <alignment horizontal="center" textRotation="90"/>
    </xf>
    <xf numFmtId="164" fontId="2" fillId="0" borderId="0" applyBorder="0" applyProtection="0"/>
  </cellStyleXfs>
  <cellXfs count="88">
    <xf numFmtId="0" fontId="0" fillId="0" borderId="0" xfId="0"/>
    <xf numFmtId="0" fontId="3" fillId="0" borderId="0" xfId="0" applyFont="1"/>
    <xf numFmtId="0" fontId="4" fillId="0" borderId="0" xfId="0" applyFont="1"/>
    <xf numFmtId="165" fontId="0" fillId="0" borderId="0" xfId="0" applyNumberFormat="1"/>
    <xf numFmtId="0" fontId="0" fillId="0" borderId="0" xfId="0" applyAlignment="1">
      <alignment horizontal="center"/>
    </xf>
    <xf numFmtId="0" fontId="0" fillId="0" borderId="0" xfId="0" applyAlignment="1">
      <alignment wrapText="1"/>
    </xf>
    <xf numFmtId="166" fontId="0" fillId="0" borderId="0" xfId="0" applyNumberFormat="1" applyAlignment="1">
      <alignment horizontal="center"/>
    </xf>
    <xf numFmtId="164" fontId="0" fillId="0" borderId="0" xfId="0" applyNumberFormat="1" applyAlignment="1">
      <alignment horizontal="right"/>
    </xf>
    <xf numFmtId="164" fontId="0" fillId="0" borderId="0" xfId="0" applyNumberFormat="1" applyAlignment="1">
      <alignment horizontal="center"/>
    </xf>
    <xf numFmtId="0" fontId="0" fillId="0" borderId="0" xfId="0" applyAlignment="1">
      <alignment horizontal="center" vertical="center"/>
    </xf>
    <xf numFmtId="166" fontId="0" fillId="0" borderId="0" xfId="0" applyNumberFormat="1" applyAlignment="1">
      <alignment horizontal="left"/>
    </xf>
    <xf numFmtId="166" fontId="0" fillId="0" borderId="0" xfId="0" applyNumberFormat="1"/>
    <xf numFmtId="0" fontId="0" fillId="0" borderId="0" xfId="0" applyAlignment="1">
      <alignment vertical="center"/>
    </xf>
    <xf numFmtId="164" fontId="0" fillId="0" borderId="0" xfId="0" applyNumberFormat="1" applyAlignment="1">
      <alignment horizontal="center" vertical="center" wrapText="1"/>
    </xf>
    <xf numFmtId="0" fontId="0" fillId="0" borderId="0" xfId="0" applyAlignment="1">
      <alignment horizontal="center" vertical="center" wrapText="1"/>
    </xf>
    <xf numFmtId="0" fontId="0" fillId="3" borderId="0" xfId="0" applyFill="1" applyAlignment="1">
      <alignment wrapText="1"/>
    </xf>
    <xf numFmtId="0" fontId="8" fillId="3" borderId="0" xfId="1" applyFill="1" applyAlignment="1" applyProtection="1">
      <alignment horizontal="center" vertical="center" wrapText="1"/>
    </xf>
    <xf numFmtId="0" fontId="8" fillId="3" borderId="0" xfId="1" applyFill="1" applyAlignment="1" applyProtection="1">
      <alignment horizontal="left" vertical="center" wrapText="1"/>
    </xf>
    <xf numFmtId="166" fontId="8" fillId="3" borderId="0" xfId="1" applyNumberFormat="1" applyFill="1" applyAlignment="1" applyProtection="1">
      <alignment horizontal="center" vertical="center" wrapText="1"/>
    </xf>
    <xf numFmtId="164" fontId="8" fillId="3" borderId="0" xfId="1" applyNumberFormat="1" applyFill="1" applyAlignment="1" applyProtection="1">
      <alignment horizontal="center" vertical="center" wrapText="1"/>
    </xf>
    <xf numFmtId="164" fontId="0" fillId="3" borderId="0" xfId="0" applyNumberFormat="1" applyFill="1" applyAlignment="1">
      <alignment horizontal="center" vertical="center" wrapText="1"/>
    </xf>
    <xf numFmtId="0" fontId="0" fillId="3" borderId="0" xfId="0" applyFill="1" applyAlignment="1">
      <alignment horizontal="center" vertical="center" wrapText="1"/>
    </xf>
    <xf numFmtId="0" fontId="8" fillId="3" borderId="1" xfId="1" applyFill="1" applyBorder="1" applyAlignment="1" applyProtection="1">
      <alignment horizontal="center" vertical="center" wrapText="1"/>
    </xf>
    <xf numFmtId="0" fontId="8" fillId="3" borderId="2" xfId="1" applyFill="1" applyBorder="1" applyAlignment="1" applyProtection="1">
      <alignment wrapText="1"/>
    </xf>
    <xf numFmtId="167" fontId="8" fillId="3" borderId="1" xfId="1" applyNumberFormat="1" applyFill="1" applyBorder="1" applyAlignment="1" applyProtection="1">
      <alignment horizontal="left" wrapText="1"/>
    </xf>
    <xf numFmtId="0" fontId="0" fillId="3" borderId="0" xfId="0" applyFill="1" applyAlignment="1">
      <alignment vertical="center" wrapText="1"/>
    </xf>
    <xf numFmtId="0" fontId="5" fillId="0" borderId="0" xfId="0" applyFont="1" applyAlignment="1">
      <alignment horizontal="left"/>
    </xf>
    <xf numFmtId="0" fontId="5" fillId="0" borderId="0" xfId="0" applyFont="1" applyAlignment="1">
      <alignment horizontal="center"/>
    </xf>
    <xf numFmtId="165" fontId="0" fillId="0" borderId="0" xfId="0" applyNumberFormat="1" applyAlignment="1">
      <alignment horizontal="center"/>
    </xf>
    <xf numFmtId="164" fontId="5" fillId="0" borderId="0" xfId="0" applyNumberFormat="1" applyFont="1" applyAlignment="1">
      <alignment horizontal="center"/>
    </xf>
    <xf numFmtId="0" fontId="5" fillId="0" borderId="0" xfId="0" applyFont="1" applyAlignment="1">
      <alignment horizontal="center" vertical="center"/>
    </xf>
    <xf numFmtId="165" fontId="0" fillId="0" borderId="0" xfId="0" applyNumberFormat="1" applyAlignment="1">
      <alignment wrapText="1"/>
    </xf>
    <xf numFmtId="167" fontId="0" fillId="0" borderId="0" xfId="0" applyNumberFormat="1" applyAlignment="1">
      <alignment horizontal="left"/>
    </xf>
    <xf numFmtId="0" fontId="0" fillId="0" borderId="3" xfId="0" applyBorder="1"/>
    <xf numFmtId="0" fontId="0" fillId="0" borderId="3" xfId="0" applyBorder="1" applyAlignment="1">
      <alignment wrapText="1"/>
    </xf>
    <xf numFmtId="0" fontId="0" fillId="0" borderId="0" xfId="0" applyAlignment="1">
      <alignment horizontal="left" vertical="center" wrapText="1"/>
    </xf>
    <xf numFmtId="166" fontId="0" fillId="0" borderId="0" xfId="0" applyNumberFormat="1" applyAlignment="1">
      <alignment horizontal="center" vertical="center" wrapText="1"/>
    </xf>
    <xf numFmtId="164" fontId="0" fillId="0" borderId="0" xfId="0" applyNumberFormat="1" applyAlignment="1">
      <alignment vertical="center" wrapText="1"/>
    </xf>
    <xf numFmtId="164" fontId="0" fillId="0" borderId="0" xfId="0" applyNumberFormat="1" applyAlignment="1">
      <alignment wrapText="1"/>
    </xf>
    <xf numFmtId="0" fontId="0" fillId="0" borderId="0" xfId="0" applyAlignment="1">
      <alignment vertical="center" wrapText="1"/>
    </xf>
    <xf numFmtId="0" fontId="0" fillId="0" borderId="0" xfId="0" applyAlignment="1">
      <alignment horizontal="center" vertical="center" wrapText="1"/>
    </xf>
    <xf numFmtId="164" fontId="0" fillId="0" borderId="0" xfId="0" applyNumberFormat="1"/>
    <xf numFmtId="0" fontId="0" fillId="4" borderId="0" xfId="0" applyFill="1"/>
    <xf numFmtId="0" fontId="0" fillId="4" borderId="0" xfId="0" applyFill="1" applyAlignment="1">
      <alignment horizontal="center" vertical="center" wrapText="1"/>
    </xf>
    <xf numFmtId="0" fontId="0" fillId="4" borderId="0" xfId="0" applyFill="1" applyAlignment="1">
      <alignment horizontal="left" vertical="center" wrapText="1"/>
    </xf>
    <xf numFmtId="166" fontId="0" fillId="4" borderId="0" xfId="0" applyNumberFormat="1" applyFill="1" applyAlignment="1">
      <alignment horizontal="center" vertical="center" wrapText="1"/>
    </xf>
    <xf numFmtId="164" fontId="0" fillId="4" borderId="0" xfId="0" applyNumberFormat="1" applyFill="1" applyAlignment="1">
      <alignment horizontal="center" vertical="center" wrapText="1"/>
    </xf>
    <xf numFmtId="164" fontId="0" fillId="4" borderId="0" xfId="0" applyNumberFormat="1" applyFill="1"/>
    <xf numFmtId="0" fontId="0" fillId="4" borderId="0" xfId="0" applyFill="1" applyAlignment="1">
      <alignment horizontal="center" vertical="center"/>
    </xf>
    <xf numFmtId="0" fontId="0" fillId="4" borderId="0" xfId="0" applyFill="1" applyAlignment="1">
      <alignment horizontal="center"/>
    </xf>
    <xf numFmtId="164" fontId="0" fillId="4" borderId="0" xfId="0" applyNumberFormat="1" applyFill="1" applyAlignment="1">
      <alignment wrapText="1"/>
    </xf>
    <xf numFmtId="166" fontId="0" fillId="4" borderId="0" xfId="0" applyNumberFormat="1" applyFill="1"/>
    <xf numFmtId="0" fontId="0" fillId="4" borderId="0" xfId="0" applyFill="1" applyAlignment="1">
      <alignment vertical="center" wrapText="1"/>
    </xf>
    <xf numFmtId="164" fontId="0" fillId="0" borderId="0" xfId="0" applyNumberFormat="1" applyAlignment="1">
      <alignment horizontal="center" wrapText="1"/>
    </xf>
    <xf numFmtId="168" fontId="0" fillId="0" borderId="0" xfId="0" applyNumberFormat="1" applyAlignment="1">
      <alignment wrapText="1"/>
    </xf>
    <xf numFmtId="0" fontId="0" fillId="0" borderId="0" xfId="0" applyAlignment="1">
      <alignment horizontal="left"/>
    </xf>
    <xf numFmtId="0" fontId="0" fillId="0" borderId="0" xfId="0" applyAlignment="1">
      <alignment horizontal="left" vertical="center"/>
    </xf>
    <xf numFmtId="0" fontId="0" fillId="0" borderId="0" xfId="0" applyAlignment="1">
      <alignment horizontal="left" wrapText="1"/>
    </xf>
    <xf numFmtId="0" fontId="0" fillId="0" borderId="3" xfId="0" applyBorder="1" applyAlignment="1">
      <alignment horizontal="left"/>
    </xf>
    <xf numFmtId="49" fontId="0" fillId="0" borderId="0" xfId="0" applyNumberFormat="1" applyAlignment="1">
      <alignment horizontal="center" vertical="center"/>
    </xf>
    <xf numFmtId="49" fontId="0" fillId="0" borderId="0" xfId="0" applyNumberFormat="1" applyAlignment="1">
      <alignment horizontal="center"/>
    </xf>
    <xf numFmtId="0" fontId="0" fillId="0" borderId="0" xfId="0" applyAlignment="1">
      <alignment horizontal="center" wrapText="1"/>
    </xf>
    <xf numFmtId="166" fontId="0" fillId="0" borderId="0" xfId="0" applyNumberFormat="1" applyAlignment="1">
      <alignment horizontal="center" wrapText="1"/>
    </xf>
    <xf numFmtId="164" fontId="0" fillId="0" borderId="0" xfId="0" applyNumberFormat="1" applyAlignment="1">
      <alignment horizontal="right" wrapText="1"/>
    </xf>
    <xf numFmtId="166" fontId="0" fillId="0" borderId="0" xfId="0" applyNumberFormat="1" applyAlignment="1">
      <alignment wrapText="1"/>
    </xf>
    <xf numFmtId="0" fontId="5" fillId="0" borderId="3" xfId="0" applyFont="1" applyBorder="1" applyAlignment="1">
      <alignment horizontal="center"/>
    </xf>
    <xf numFmtId="166" fontId="0" fillId="0" borderId="3" xfId="0" applyNumberFormat="1" applyBorder="1" applyAlignment="1">
      <alignment horizontal="center"/>
    </xf>
    <xf numFmtId="164" fontId="0" fillId="0" borderId="3" xfId="0" applyNumberFormat="1" applyBorder="1" applyAlignment="1">
      <alignment horizontal="right"/>
    </xf>
    <xf numFmtId="169" fontId="0" fillId="0" borderId="3" xfId="0" applyNumberFormat="1" applyBorder="1" applyAlignment="1">
      <alignment horizontal="center"/>
    </xf>
    <xf numFmtId="164" fontId="5" fillId="0" borderId="3" xfId="0" applyNumberFormat="1" applyFont="1" applyBorder="1" applyAlignment="1">
      <alignment horizontal="center"/>
    </xf>
    <xf numFmtId="0" fontId="5" fillId="0" borderId="3" xfId="0" applyFont="1" applyBorder="1" applyAlignment="1">
      <alignment horizontal="center" vertical="center"/>
    </xf>
    <xf numFmtId="165" fontId="0" fillId="0" borderId="5" xfId="0" applyNumberFormat="1" applyBorder="1" applyAlignment="1">
      <alignment wrapText="1"/>
    </xf>
    <xf numFmtId="165" fontId="0" fillId="0" borderId="6" xfId="0" applyNumberFormat="1" applyBorder="1" applyAlignment="1">
      <alignment wrapText="1"/>
    </xf>
    <xf numFmtId="167" fontId="0" fillId="0" borderId="7" xfId="0" applyNumberFormat="1" applyBorder="1" applyAlignment="1">
      <alignment horizontal="left"/>
    </xf>
    <xf numFmtId="167" fontId="0" fillId="0" borderId="5" xfId="0" applyNumberFormat="1" applyBorder="1" applyAlignment="1">
      <alignment horizontal="left"/>
    </xf>
    <xf numFmtId="0" fontId="8" fillId="2" borderId="0" xfId="1" applyFill="1" applyProtection="1"/>
    <xf numFmtId="0" fontId="8" fillId="2" borderId="0" xfId="1" applyFill="1" applyAlignment="1" applyProtection="1">
      <alignment horizontal="center"/>
    </xf>
    <xf numFmtId="0" fontId="8" fillId="2" borderId="0" xfId="1" applyFill="1" applyAlignment="1" applyProtection="1">
      <alignment wrapText="1"/>
    </xf>
    <xf numFmtId="166" fontId="8" fillId="2" borderId="0" xfId="1" applyNumberFormat="1" applyFill="1" applyAlignment="1" applyProtection="1">
      <alignment horizontal="center"/>
    </xf>
    <xf numFmtId="164" fontId="8" fillId="2" borderId="0" xfId="1" applyNumberFormat="1" applyFill="1" applyAlignment="1" applyProtection="1">
      <alignment horizontal="right"/>
    </xf>
    <xf numFmtId="164" fontId="8" fillId="2" borderId="0" xfId="1" applyNumberFormat="1" applyFill="1" applyAlignment="1" applyProtection="1">
      <alignment horizontal="center"/>
    </xf>
    <xf numFmtId="0" fontId="8" fillId="2" borderId="0" xfId="1" applyFill="1" applyAlignment="1" applyProtection="1">
      <alignment horizontal="center" vertical="center"/>
    </xf>
    <xf numFmtId="165" fontId="8" fillId="2" borderId="0" xfId="1" applyNumberFormat="1" applyFill="1" applyAlignment="1" applyProtection="1">
      <alignment wrapText="1"/>
    </xf>
    <xf numFmtId="167" fontId="8" fillId="2" borderId="0" xfId="1" applyNumberFormat="1" applyFill="1" applyAlignment="1" applyProtection="1">
      <alignment horizontal="left"/>
    </xf>
    <xf numFmtId="0" fontId="0" fillId="0" borderId="4" xfId="0" applyBorder="1"/>
    <xf numFmtId="0" fontId="3" fillId="0" borderId="0" xfId="0" applyFont="1" applyAlignment="1">
      <alignment horizontal="center" vertical="center"/>
    </xf>
    <xf numFmtId="0" fontId="6" fillId="0" borderId="4" xfId="0" applyFont="1" applyBorder="1" applyAlignment="1">
      <alignment horizontal="left" vertical="center"/>
    </xf>
    <xf numFmtId="0" fontId="7" fillId="0" borderId="4" xfId="0" applyFont="1" applyBorder="1"/>
  </cellXfs>
  <cellStyles count="4">
    <cellStyle name="Excel Built-in 20% - Accent1" xfId="1" xr:uid="{00000000-0005-0000-0000-000000000000}"/>
    <cellStyle name="Heading1" xfId="2" xr:uid="{00000000-0005-0000-0000-000001000000}"/>
    <cellStyle name="Result2" xfId="3" xr:uid="{00000000-0005-0000-0000-000002000000}"/>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6.5570000000000003E-3"/>
          <c:w val="0.58912200000000003"/>
          <c:h val="0.78594799999999998"/>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dPt>
          <c:dPt>
            <c:idx val="1"/>
            <c:bubble3D val="0"/>
            <c:spPr>
              <a:prstGeom prst="rect">
                <a:avLst/>
              </a:prstGeom>
              <a:solidFill>
                <a:srgbClr val="FF420E"/>
              </a:solidFill>
              <a:ln w="0">
                <a:noFill/>
              </a:ln>
            </c:spPr>
          </c:dPt>
          <c:dLbls>
            <c:dLbl>
              <c:idx val="0"/>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Lst>
            </c:dLbl>
            <c:dLbl>
              <c:idx val="1"/>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Lst>
            </c:dLbl>
            <c:spPr>
              <a:noFill/>
              <a:ln>
                <a:noFill/>
              </a:ln>
              <a:effectLst/>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Übersicht!$A$16:$A$17</c:f>
              <c:strCache>
                <c:ptCount val="2"/>
                <c:pt idx="0">
                  <c:v>Budget verblieben</c:v>
                </c:pt>
                <c:pt idx="1">
                  <c:v>Budget gebunden</c:v>
                </c:pt>
              </c:strCache>
            </c:strRef>
          </c:cat>
          <c:val>
            <c:numRef>
              <c:f>Übersicht!$B$16:$B$17</c:f>
              <c:numCache>
                <c:formatCode>#,##0.00" € ";#,##0.00" € ";\-#" € ";@\ </c:formatCode>
                <c:ptCount val="2"/>
                <c:pt idx="0">
                  <c:v>30000</c:v>
                </c:pt>
                <c:pt idx="1">
                  <c:v>0</c:v>
                </c:pt>
              </c:numCache>
            </c:numRef>
          </c:val>
          <c:extLst>
            <c:ext xmlns:c16="http://schemas.microsoft.com/office/drawing/2014/chart" uri="{C3380CC4-5D6E-409C-BE32-E72D297353CC}">
              <c16:uniqueId val="{00000000-1B46-744D-B62A-41A022448676}"/>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layout>
        <c:manualLayout>
          <c:xMode val="edge"/>
          <c:yMode val="edge"/>
          <c:x val="0.58946299999999996"/>
          <c:y val="0.53271199999999996"/>
        </c:manualLayout>
      </c:layout>
      <c:overlay val="0"/>
      <c:spPr>
        <a:prstGeom prst="rect">
          <a:avLst/>
        </a:prstGeom>
        <a:noFill/>
        <a:ln w="0">
          <a:noFill/>
        </a:ln>
      </c:spPr>
      <c:txPr>
        <a:bodyPr/>
        <a:lstStyle/>
        <a:p>
          <a:pPr>
            <a:defRPr lang="de-DE" sz="900" b="0" strike="noStrike" spc="-1">
              <a:solidFill>
                <a:srgbClr val="595959"/>
              </a:solidFill>
              <a:latin typeface="Calibri"/>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
          <c:y val="4.4596999999999998E-2"/>
          <c:w val="0.57882500000000003"/>
          <c:h val="0.69156399999999996"/>
        </c:manualLayout>
      </c:layout>
      <c:pieChart>
        <c:varyColors val="1"/>
        <c:ser>
          <c:idx val="0"/>
          <c:order val="0"/>
          <c:spPr>
            <a:prstGeom prst="rect">
              <a:avLst/>
            </a:prstGeom>
            <a:solidFill>
              <a:srgbClr val="4472C4"/>
            </a:solidFill>
            <a:ln w="0">
              <a:noFill/>
            </a:ln>
          </c:spPr>
          <c:dPt>
            <c:idx val="0"/>
            <c:bubble3D val="0"/>
            <c:spPr>
              <a:prstGeom prst="rect">
                <a:avLst/>
              </a:prstGeom>
              <a:solidFill>
                <a:srgbClr val="70AD47"/>
              </a:solidFill>
              <a:ln w="0">
                <a:noFill/>
              </a:ln>
            </c:spPr>
          </c:dPt>
          <c:dPt>
            <c:idx val="1"/>
            <c:bubble3D val="0"/>
            <c:spPr>
              <a:prstGeom prst="rect">
                <a:avLst/>
              </a:prstGeom>
              <a:solidFill>
                <a:srgbClr val="FF420E"/>
              </a:solidFill>
              <a:ln w="0">
                <a:noFill/>
              </a:ln>
            </c:spPr>
          </c:dPt>
          <c:dLbls>
            <c:dLbl>
              <c:idx val="0"/>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Lst>
            </c:dLbl>
            <c:dLbl>
              <c:idx val="1"/>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extLst>
                <c:ext xmlns:c15="http://schemas.microsoft.com/office/drawing/2012/chart" uri="{CE6537A1-D6FC-4f65-9D91-7224C49458BB}"/>
              </c:extLst>
            </c:dLbl>
            <c:spPr>
              <a:noFill/>
              <a:ln>
                <a:noFill/>
              </a:ln>
              <a:effectLst/>
            </c:spPr>
            <c:txPr>
              <a:bodyPr wrap="square"/>
              <a:lstStyle/>
              <a:p>
                <a:pPr>
                  <a:defRPr lang="de-DE" sz="1200" b="1" strike="noStrike" spc="-1">
                    <a:solidFill>
                      <a:srgbClr val="000000"/>
                    </a:solidFill>
                    <a:latin typeface="Calibri"/>
                  </a:defRPr>
                </a:pPr>
                <a:endParaRPr lang="de-DE"/>
              </a:p>
            </c:txPr>
            <c:dLblPos val="bestFit"/>
            <c:showLegendKey val="0"/>
            <c:showVal val="0"/>
            <c:showCatName val="0"/>
            <c:showSerName val="0"/>
            <c:showPercent val="1"/>
            <c:showBubbleSize val="1"/>
            <c:separator>; </c:separator>
            <c:showLeaderLines val="0"/>
            <c:extLst>
              <c:ext xmlns:c15="http://schemas.microsoft.com/office/drawing/2012/chart" uri="{CE6537A1-D6FC-4f65-9D91-7224C49458BB}">
                <c15:spPr xmlns:c15="http://schemas.microsoft.com/office/drawing/2012/chart">
                  <a:prstGeom prst="rect">
                    <a:avLst/>
                  </a:prstGeom>
                </c15:spPr>
              </c:ext>
            </c:extLst>
          </c:dLbls>
          <c:cat>
            <c:strRef>
              <c:f>Übersicht!$D$16:$D$17</c:f>
              <c:strCache>
                <c:ptCount val="2"/>
                <c:pt idx="0">
                  <c:v>Budget verblieben</c:v>
                </c:pt>
                <c:pt idx="1">
                  <c:v>Budget gebunden</c:v>
                </c:pt>
              </c:strCache>
            </c:strRef>
          </c:cat>
          <c:val>
            <c:numRef>
              <c:f>Übersicht!$E$16:$E$17</c:f>
              <c:numCache>
                <c:formatCode>#,##0.00" € ";#,##0.00" € ";\-#" € ";@\ </c:formatCode>
                <c:ptCount val="2"/>
                <c:pt idx="0">
                  <c:v>20000</c:v>
                </c:pt>
                <c:pt idx="1">
                  <c:v>0</c:v>
                </c:pt>
              </c:numCache>
            </c:numRef>
          </c:val>
          <c:extLst>
            <c:ext xmlns:c16="http://schemas.microsoft.com/office/drawing/2014/chart" uri="{C3380CC4-5D6E-409C-BE32-E72D297353CC}">
              <c16:uniqueId val="{00000000-AAF7-4A41-A6C8-C5B1D8204853}"/>
            </c:ext>
          </c:extLst>
        </c:ser>
        <c:dLbls>
          <c:showLegendKey val="0"/>
          <c:showVal val="0"/>
          <c:showCatName val="0"/>
          <c:showSerName val="0"/>
          <c:showPercent val="0"/>
          <c:showBubbleSize val="0"/>
          <c:showLeaderLines val="0"/>
        </c:dLbls>
        <c:firstSliceAng val="90"/>
      </c:pieChart>
      <c:spPr>
        <a:prstGeom prst="rect">
          <a:avLst/>
        </a:prstGeom>
        <a:noFill/>
        <a:ln w="0">
          <a:noFill/>
        </a:ln>
      </c:spPr>
    </c:plotArea>
    <c:legend>
      <c:legendPos val="r"/>
      <c:overlay val="0"/>
      <c:spPr>
        <a:prstGeom prst="rect">
          <a:avLst/>
        </a:prstGeom>
        <a:noFill/>
        <a:ln w="0">
          <a:noFill/>
        </a:ln>
      </c:spPr>
      <c:txPr>
        <a:bodyPr/>
        <a:lstStyle/>
        <a:p>
          <a:pPr>
            <a:defRPr lang="de-DE" sz="900" b="0" strike="noStrike" spc="-1">
              <a:solidFill>
                <a:srgbClr val="595959"/>
              </a:solidFill>
              <a:latin typeface="Calibri"/>
            </a:defRPr>
          </a:pPr>
          <a:endParaRPr lang="de-DE"/>
        </a:p>
      </c:txPr>
    </c:legend>
    <c:plotVisOnly val="1"/>
    <c:dispBlanksAs val="gap"/>
    <c:showDLblsOverMax val="1"/>
  </c:chart>
  <c:spPr>
    <a:xfrm>
      <a:off x="0" y="0"/>
      <a:ext cx="0" cy="0"/>
    </a:xfrm>
    <a:prstGeom prst="rect">
      <a:avLst/>
    </a:prstGeom>
    <a:solidFill>
      <a:srgbClr val="FFFFFF"/>
    </a:solidFill>
    <a:ln w="9360">
      <a:solidFill>
        <a:srgbClr val="D9D9D9"/>
      </a:solidFill>
      <a:round/>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 /><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18</xdr:row>
      <xdr:rowOff>169920</xdr:rowOff>
    </xdr:from>
    <xdr:to>
      <xdr:col>2</xdr:col>
      <xdr:colOff>178560</xdr:colOff>
      <xdr:row>31</xdr:row>
      <xdr:rowOff>81360</xdr:rowOff>
    </xdr:to>
    <xdr:graphicFrame macro="">
      <xdr:nvGraphicFramePr>
        <xdr:cNvPr id="3" name="Diagramm 5">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xdr:col>
      <xdr:colOff>12600</xdr:colOff>
      <xdr:row>19</xdr:row>
      <xdr:rowOff>1800</xdr:rowOff>
    </xdr:from>
    <xdr:to>
      <xdr:col>5</xdr:col>
      <xdr:colOff>185040</xdr:colOff>
      <xdr:row>31</xdr:row>
      <xdr:rowOff>100440</xdr:rowOff>
    </xdr:to>
    <xdr:graphicFrame macro="">
      <xdr:nvGraphicFramePr>
        <xdr:cNvPr id="4" name="Diagramm 8">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 /><Relationship Id="rId2" Type="http://schemas.openxmlformats.org/officeDocument/2006/relationships/vmlDrawing" Target="../drawings/vmlDrawing1.vml" /><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E18"/>
  <sheetViews>
    <sheetView topLeftCell="A43" zoomScale="92" workbookViewId="0">
      <selection activeCell="A3" sqref="A3"/>
    </sheetView>
  </sheetViews>
  <sheetFormatPr defaultColWidth="13.44921875" defaultRowHeight="15" x14ac:dyDescent="0.2"/>
  <cols>
    <col min="1" max="1" width="20.71484375" customWidth="1"/>
    <col min="2" max="2" width="17.75390625" customWidth="1"/>
    <col min="4" max="4" width="21.25390625" customWidth="1"/>
    <col min="5" max="5" width="16.8125" customWidth="1"/>
    <col min="1024" max="1024" width="14.125" customWidth="1"/>
  </cols>
  <sheetData>
    <row r="2" spans="1:5" ht="21" x14ac:dyDescent="0.3">
      <c r="A2" s="1" t="s">
        <v>0</v>
      </c>
    </row>
    <row r="3" spans="1:5" ht="129.94999999999999" customHeight="1" x14ac:dyDescent="0.3">
      <c r="A3" s="1" t="s">
        <v>1</v>
      </c>
    </row>
    <row r="4" spans="1:5" ht="21" x14ac:dyDescent="0.3">
      <c r="A4" s="1"/>
    </row>
    <row r="5" spans="1:5" ht="21" x14ac:dyDescent="0.3">
      <c r="A5" s="1"/>
    </row>
    <row r="6" spans="1:5" ht="21" x14ac:dyDescent="0.3">
      <c r="A6" s="1"/>
    </row>
    <row r="7" spans="1:5" ht="21" x14ac:dyDescent="0.3">
      <c r="A7" s="1"/>
    </row>
    <row r="8" spans="1:5" ht="21" x14ac:dyDescent="0.3">
      <c r="A8" s="1"/>
    </row>
    <row r="10" spans="1:5" x14ac:dyDescent="0.2">
      <c r="A10" t="s">
        <v>2</v>
      </c>
    </row>
    <row r="11" spans="1:5" x14ac:dyDescent="0.2">
      <c r="A11" t="s">
        <v>3</v>
      </c>
    </row>
    <row r="13" spans="1:5" x14ac:dyDescent="0.2">
      <c r="A13" t="s">
        <v>4</v>
      </c>
    </row>
    <row r="15" spans="1:5" x14ac:dyDescent="0.2">
      <c r="A15" s="2" t="s">
        <v>5</v>
      </c>
      <c r="B15" s="2"/>
      <c r="C15" s="2"/>
      <c r="D15" s="2" t="s">
        <v>6</v>
      </c>
    </row>
    <row r="16" spans="1:5" x14ac:dyDescent="0.2">
      <c r="A16" t="s">
        <v>7</v>
      </c>
      <c r="B16" s="3">
        <f>30000-B17-B18</f>
        <v>30000</v>
      </c>
      <c r="D16" t="s">
        <v>7</v>
      </c>
      <c r="E16" s="3">
        <f>20000-E17-E18</f>
        <v>20000</v>
      </c>
    </row>
    <row r="17" spans="1:5" x14ac:dyDescent="0.2">
      <c r="A17" t="s">
        <v>8</v>
      </c>
      <c r="B17" s="3">
        <f>SUMIF(Anträge!$C$10:$C$55,"681 01",Anträge!$M$10:$M$55)</f>
        <v>0</v>
      </c>
      <c r="D17" t="s">
        <v>8</v>
      </c>
      <c r="E17" s="3">
        <f>SUMIF(Anträge!$C$10:$C$55,"981 02",Anträge!$M$10:$M$55)</f>
        <v>0</v>
      </c>
    </row>
    <row r="18" spans="1:5" x14ac:dyDescent="0.2">
      <c r="A18" t="s">
        <v>9</v>
      </c>
      <c r="B18" s="3">
        <f>SUMIF(Anträge!$C$10:$C$55,"681 01",Anträge!$N$10:$N$55)</f>
        <v>0</v>
      </c>
      <c r="D18" t="s">
        <v>9</v>
      </c>
      <c r="E18" s="3">
        <f>SUMIF(Anträge!$C$10:$C$55,"981 02",Anträge!$N$10:$N$55)</f>
        <v>0</v>
      </c>
    </row>
  </sheetData>
  <pageMargins left="0.7" right="0.7" top="1.1812499999999999" bottom="1.1812499999999999" header="0.51180555555555496" footer="0.51180555555555496"/>
  <pageSetup paperSize="9" firstPageNumber="0" orientation="portrait" horizontalDpi="300" verticalDpi="30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04"/>
  <sheetViews>
    <sheetView tabSelected="1" topLeftCell="A39" zoomScale="92" workbookViewId="0">
      <selection activeCell="C48" sqref="C48"/>
    </sheetView>
  </sheetViews>
  <sheetFormatPr defaultColWidth="13.98828125" defaultRowHeight="15" x14ac:dyDescent="0.2"/>
  <cols>
    <col min="1" max="1" width="27.98046875" customWidth="1"/>
    <col min="2" max="2" width="8.7421875" customWidth="1"/>
    <col min="3" max="3" width="18.83203125" style="4" customWidth="1"/>
    <col min="4" max="4" width="45.0625" style="5" customWidth="1"/>
    <col min="5" max="5" width="9.28125" style="6" customWidth="1"/>
    <col min="6" max="6" width="30.265625" style="5" customWidth="1"/>
    <col min="7" max="7" width="15.87109375" style="7" customWidth="1"/>
    <col min="8" max="8" width="7.12890625" style="4" customWidth="1"/>
    <col min="9" max="9" width="14.125" style="4" customWidth="1"/>
    <col min="10" max="10" width="14.2578125" style="8" customWidth="1"/>
    <col min="11" max="11" width="14.2578125" style="9" customWidth="1"/>
    <col min="12" max="12" width="14.2578125" style="4" customWidth="1"/>
    <col min="13" max="13" width="10.35546875" style="5" customWidth="1"/>
    <col min="14" max="14" width="11.43359375" style="5" hidden="1" customWidth="1"/>
    <col min="15" max="15" width="10.22265625" style="10" hidden="1" customWidth="1"/>
    <col min="16" max="16" width="73.04296875" style="5" customWidth="1"/>
  </cols>
  <sheetData>
    <row r="1" spans="1:16" ht="21" x14ac:dyDescent="0.2">
      <c r="A1" s="85" t="s">
        <v>10</v>
      </c>
      <c r="B1" s="85"/>
      <c r="C1" s="85"/>
      <c r="D1" s="85"/>
      <c r="O1" s="11"/>
    </row>
    <row r="2" spans="1:16" ht="34.15" customHeight="1" x14ac:dyDescent="0.2">
      <c r="A2" s="12" t="s">
        <v>11</v>
      </c>
      <c r="O2" s="11"/>
    </row>
    <row r="3" spans="1:16" ht="24.75" customHeight="1" x14ac:dyDescent="0.2">
      <c r="A3" s="12" t="s">
        <v>12</v>
      </c>
      <c r="J3" s="13"/>
      <c r="K3" s="14"/>
      <c r="L3" s="14"/>
      <c r="O3" s="11"/>
    </row>
    <row r="4" spans="1:16" ht="14.25" customHeight="1" x14ac:dyDescent="0.2">
      <c r="J4" s="13"/>
      <c r="K4" s="14"/>
      <c r="L4" s="14"/>
      <c r="O4" s="11"/>
    </row>
    <row r="5" spans="1:16" ht="14.25" customHeight="1" x14ac:dyDescent="0.2">
      <c r="A5" t="s">
        <v>13</v>
      </c>
      <c r="C5" s="14" t="s">
        <v>14</v>
      </c>
      <c r="D5" s="5" t="s">
        <v>15</v>
      </c>
      <c r="E5" s="6">
        <v>45145</v>
      </c>
      <c r="F5" s="5" t="s">
        <v>16</v>
      </c>
      <c r="G5" s="7">
        <v>1250</v>
      </c>
      <c r="J5" s="13"/>
      <c r="K5" s="14"/>
      <c r="L5" s="14"/>
      <c r="O5" s="11"/>
      <c r="P5" s="5" t="s">
        <v>17</v>
      </c>
    </row>
    <row r="6" spans="1:16" ht="14.25" customHeight="1" x14ac:dyDescent="0.2">
      <c r="J6" s="13"/>
      <c r="K6" s="14"/>
      <c r="L6" s="14"/>
      <c r="O6" s="11"/>
    </row>
    <row r="7" spans="1:16" s="15" customFormat="1" ht="37.15" customHeight="1" x14ac:dyDescent="0.2">
      <c r="A7" s="16" t="s">
        <v>18</v>
      </c>
      <c r="B7" s="16" t="s">
        <v>19</v>
      </c>
      <c r="C7" s="16" t="s">
        <v>20</v>
      </c>
      <c r="D7" s="17" t="s">
        <v>21</v>
      </c>
      <c r="E7" s="18" t="s">
        <v>22</v>
      </c>
      <c r="F7" s="16" t="s">
        <v>23</v>
      </c>
      <c r="G7" s="19" t="s">
        <v>24</v>
      </c>
      <c r="H7" s="16" t="s">
        <v>25</v>
      </c>
      <c r="I7" s="16" t="s">
        <v>26</v>
      </c>
      <c r="J7" s="20" t="s">
        <v>27</v>
      </c>
      <c r="K7" s="21" t="s">
        <v>26</v>
      </c>
      <c r="L7" s="21" t="s">
        <v>28</v>
      </c>
      <c r="M7" s="22" t="s">
        <v>29</v>
      </c>
      <c r="N7" s="23" t="s">
        <v>30</v>
      </c>
      <c r="O7" s="24" t="s">
        <v>31</v>
      </c>
      <c r="P7" s="25" t="s">
        <v>32</v>
      </c>
    </row>
    <row r="8" spans="1:16" x14ac:dyDescent="0.2">
      <c r="A8" s="26"/>
      <c r="B8" s="26"/>
      <c r="C8" s="27"/>
      <c r="H8" s="28"/>
      <c r="I8" s="28"/>
      <c r="J8" s="29"/>
      <c r="K8" s="30"/>
      <c r="L8" s="27"/>
      <c r="M8" s="31"/>
      <c r="N8" s="31"/>
      <c r="O8" s="32"/>
    </row>
    <row r="9" spans="1:16" s="33" customFormat="1" x14ac:dyDescent="0.2">
      <c r="A9" s="86" t="s">
        <v>33</v>
      </c>
      <c r="B9" s="86"/>
      <c r="C9" s="86"/>
      <c r="D9" s="86"/>
      <c r="E9" s="86"/>
      <c r="F9" s="86"/>
      <c r="G9" s="86"/>
      <c r="H9" s="86"/>
      <c r="I9" s="86"/>
      <c r="J9" s="86"/>
      <c r="K9" s="86"/>
      <c r="L9" s="86"/>
      <c r="M9" s="86"/>
      <c r="N9" s="86"/>
      <c r="O9" s="86"/>
      <c r="P9" s="34"/>
    </row>
    <row r="10" spans="1:16" ht="41.25" x14ac:dyDescent="0.2">
      <c r="A10" s="14" t="s">
        <v>34</v>
      </c>
      <c r="B10" s="14" t="s">
        <v>35</v>
      </c>
      <c r="C10" s="14" t="s">
        <v>14</v>
      </c>
      <c r="D10" s="35" t="s">
        <v>36</v>
      </c>
      <c r="E10" s="36" t="s">
        <v>37</v>
      </c>
      <c r="F10" s="14" t="s">
        <v>38</v>
      </c>
      <c r="G10" s="13"/>
      <c r="H10" s="14"/>
      <c r="I10" s="14"/>
      <c r="J10" s="13"/>
      <c r="K10" s="14" t="s">
        <v>39</v>
      </c>
      <c r="M10" s="37"/>
      <c r="N10" s="38"/>
      <c r="O10" s="11"/>
      <c r="P10" s="39" t="s">
        <v>40</v>
      </c>
    </row>
    <row r="11" spans="1:16" ht="27.75" x14ac:dyDescent="0.2">
      <c r="A11" s="14" t="s">
        <v>41</v>
      </c>
      <c r="B11" s="40" t="s">
        <v>42</v>
      </c>
      <c r="C11" s="14" t="s">
        <v>14</v>
      </c>
      <c r="D11" s="35" t="s">
        <v>43</v>
      </c>
      <c r="E11" s="36">
        <v>45155</v>
      </c>
      <c r="F11" s="14" t="s">
        <v>44</v>
      </c>
      <c r="G11" s="13">
        <v>221</v>
      </c>
      <c r="H11" s="14"/>
      <c r="I11" s="14"/>
      <c r="J11" s="13"/>
      <c r="K11" s="14" t="s">
        <v>45</v>
      </c>
      <c r="M11" s="38"/>
      <c r="N11" s="38"/>
      <c r="O11" s="11"/>
      <c r="P11" s="5" t="s">
        <v>46</v>
      </c>
    </row>
    <row r="12" spans="1:16" x14ac:dyDescent="0.2">
      <c r="A12" s="14"/>
      <c r="B12" s="14"/>
      <c r="C12" s="14"/>
      <c r="D12" s="35"/>
      <c r="E12" s="36"/>
      <c r="F12" s="14"/>
      <c r="G12" s="13"/>
      <c r="H12" s="14"/>
      <c r="I12" s="14"/>
      <c r="J12" s="13"/>
      <c r="K12" s="14"/>
      <c r="M12" s="38"/>
      <c r="N12" s="38"/>
      <c r="O12" s="11"/>
      <c r="P12" s="39"/>
    </row>
    <row r="13" spans="1:16" x14ac:dyDescent="0.2">
      <c r="A13" s="14"/>
      <c r="B13" s="14"/>
      <c r="C13" s="14"/>
      <c r="D13" s="35"/>
      <c r="E13" s="36"/>
      <c r="F13" s="14"/>
      <c r="G13" s="13"/>
      <c r="H13" s="14"/>
      <c r="I13" s="14"/>
      <c r="J13" s="13"/>
      <c r="K13" s="14"/>
      <c r="M13" s="38"/>
      <c r="N13" s="38"/>
      <c r="O13" s="11"/>
      <c r="P13" s="39"/>
    </row>
    <row r="14" spans="1:16" x14ac:dyDescent="0.2">
      <c r="A14" s="14"/>
      <c r="B14" s="14"/>
      <c r="C14" s="14"/>
      <c r="D14" s="35"/>
      <c r="E14" s="36"/>
      <c r="F14" s="14"/>
      <c r="G14" s="13"/>
      <c r="H14" s="14"/>
      <c r="I14" s="14"/>
      <c r="J14" s="41"/>
      <c r="M14" s="38"/>
      <c r="N14" s="38"/>
      <c r="O14" s="11"/>
      <c r="P14" s="39"/>
    </row>
    <row r="15" spans="1:16" x14ac:dyDescent="0.2">
      <c r="A15" s="14"/>
      <c r="B15" s="14"/>
      <c r="C15" s="14"/>
      <c r="D15" s="35"/>
      <c r="E15" s="36"/>
      <c r="F15" s="14"/>
      <c r="G15" s="13"/>
      <c r="H15" s="14"/>
      <c r="I15" s="14"/>
      <c r="J15" s="41"/>
      <c r="M15" s="38"/>
      <c r="N15" s="38"/>
      <c r="O15" s="11"/>
      <c r="P15" s="39"/>
    </row>
    <row r="16" spans="1:16" s="42" customFormat="1" x14ac:dyDescent="0.2">
      <c r="A16" s="43"/>
      <c r="B16" s="43"/>
      <c r="C16" s="43"/>
      <c r="D16" s="44"/>
      <c r="E16" s="45"/>
      <c r="F16" s="43"/>
      <c r="G16" s="46"/>
      <c r="H16" s="43"/>
      <c r="I16" s="43"/>
      <c r="J16" s="47"/>
      <c r="K16" s="48"/>
      <c r="L16" s="49"/>
      <c r="M16" s="50"/>
      <c r="N16" s="50"/>
      <c r="O16" s="51"/>
      <c r="P16" s="52"/>
    </row>
    <row r="17" spans="1:16" x14ac:dyDescent="0.2">
      <c r="A17" s="14"/>
      <c r="B17" s="14"/>
      <c r="C17" s="14"/>
      <c r="D17" s="35"/>
      <c r="E17" s="36"/>
      <c r="F17" s="14"/>
      <c r="G17" s="13"/>
      <c r="H17" s="14"/>
      <c r="I17" s="14"/>
      <c r="J17" s="41"/>
      <c r="M17" s="38"/>
      <c r="N17" s="38"/>
      <c r="O17" s="11"/>
      <c r="P17" s="39"/>
    </row>
    <row r="18" spans="1:16" x14ac:dyDescent="0.2">
      <c r="A18" s="14"/>
      <c r="B18" s="14"/>
      <c r="C18" s="14"/>
      <c r="D18" s="35"/>
      <c r="E18" s="36"/>
      <c r="F18" s="14"/>
      <c r="G18" s="13"/>
      <c r="H18" s="14"/>
      <c r="I18" s="14"/>
      <c r="J18" s="41"/>
      <c r="M18" s="38"/>
      <c r="N18" s="38"/>
      <c r="O18" s="11"/>
      <c r="P18" s="39"/>
    </row>
    <row r="19" spans="1:16" x14ac:dyDescent="0.2">
      <c r="A19" s="14"/>
      <c r="B19" s="14"/>
      <c r="C19" s="14"/>
      <c r="D19" s="35"/>
      <c r="E19" s="36"/>
      <c r="F19" s="14"/>
      <c r="G19" s="13"/>
      <c r="H19" s="14"/>
      <c r="I19" s="14"/>
      <c r="J19" s="13"/>
      <c r="M19" s="38"/>
      <c r="N19" s="38"/>
      <c r="O19" s="11"/>
    </row>
    <row r="20" spans="1:16" x14ac:dyDescent="0.2">
      <c r="A20" s="14"/>
      <c r="B20" s="14"/>
      <c r="C20" s="14"/>
      <c r="D20" s="35"/>
      <c r="E20" s="36"/>
      <c r="F20" s="14"/>
      <c r="G20" s="13"/>
      <c r="H20" s="14"/>
      <c r="I20" s="14"/>
      <c r="J20" s="13"/>
      <c r="M20" s="38"/>
      <c r="N20" s="38"/>
      <c r="O20" s="11"/>
    </row>
    <row r="21" spans="1:16" x14ac:dyDescent="0.2">
      <c r="A21" s="14"/>
      <c r="B21" s="14"/>
      <c r="C21" s="14"/>
      <c r="D21" s="35"/>
      <c r="E21" s="36"/>
      <c r="F21" s="14"/>
      <c r="G21" s="13"/>
      <c r="H21" s="14"/>
      <c r="I21" s="14"/>
      <c r="J21" s="13"/>
      <c r="M21" s="38"/>
      <c r="N21" s="38"/>
      <c r="O21" s="11"/>
    </row>
    <row r="22" spans="1:16" x14ac:dyDescent="0.2">
      <c r="A22" s="14"/>
      <c r="B22" s="14"/>
      <c r="C22" s="14"/>
      <c r="D22" s="35"/>
      <c r="E22" s="36"/>
      <c r="F22" s="14"/>
      <c r="G22" s="13"/>
      <c r="H22" s="14"/>
      <c r="I22" s="14"/>
      <c r="J22" s="13"/>
      <c r="M22" s="38"/>
      <c r="N22" s="38"/>
      <c r="O22" s="11"/>
    </row>
    <row r="23" spans="1:16" x14ac:dyDescent="0.2">
      <c r="A23" s="14"/>
      <c r="B23" s="14"/>
      <c r="C23" s="14"/>
      <c r="D23" s="35"/>
      <c r="E23" s="36"/>
      <c r="F23" s="14"/>
      <c r="G23" s="13"/>
      <c r="H23" s="14"/>
      <c r="I23" s="14"/>
      <c r="J23" s="13"/>
      <c r="K23" s="14"/>
      <c r="M23" s="38"/>
      <c r="N23" s="38"/>
      <c r="O23" s="11"/>
    </row>
    <row r="24" spans="1:16" x14ac:dyDescent="0.2">
      <c r="A24" s="14" t="s">
        <v>47</v>
      </c>
      <c r="B24" s="14"/>
      <c r="D24" s="14" t="s">
        <v>48</v>
      </c>
      <c r="E24" s="36"/>
      <c r="F24" s="14"/>
      <c r="G24" s="13"/>
      <c r="H24" s="14"/>
      <c r="I24" s="14"/>
      <c r="J24" s="13"/>
      <c r="K24" s="14"/>
      <c r="M24" s="38"/>
      <c r="N24" s="38"/>
      <c r="O24" s="11"/>
    </row>
    <row r="25" spans="1:16" x14ac:dyDescent="0.2">
      <c r="A25" s="14"/>
      <c r="B25" s="14"/>
      <c r="C25" s="14"/>
      <c r="D25" s="35"/>
      <c r="E25" s="36"/>
      <c r="F25" s="14"/>
      <c r="G25" s="13"/>
      <c r="H25" s="14"/>
      <c r="I25" s="14"/>
      <c r="J25" s="13"/>
      <c r="K25" s="14"/>
      <c r="M25" s="38"/>
      <c r="N25" s="38"/>
      <c r="O25" s="11"/>
    </row>
    <row r="26" spans="1:16" x14ac:dyDescent="0.2">
      <c r="A26" s="14"/>
      <c r="B26" s="14"/>
      <c r="C26" s="14"/>
      <c r="D26" s="35"/>
      <c r="E26" s="36"/>
      <c r="F26" s="14"/>
      <c r="G26" s="13"/>
      <c r="H26" s="14"/>
      <c r="I26" s="14"/>
      <c r="J26" s="13"/>
      <c r="K26" s="14"/>
      <c r="M26" s="38"/>
      <c r="N26" s="38"/>
      <c r="O26" s="11"/>
    </row>
    <row r="27" spans="1:16" s="33" customFormat="1" x14ac:dyDescent="0.2">
      <c r="A27" s="86" t="s">
        <v>137</v>
      </c>
      <c r="B27" s="86"/>
      <c r="C27" s="86"/>
      <c r="D27" s="86"/>
      <c r="E27" s="86"/>
      <c r="F27" s="86"/>
      <c r="G27" s="86"/>
      <c r="H27" s="86"/>
      <c r="I27" s="86"/>
      <c r="J27" s="86"/>
      <c r="K27" s="86"/>
      <c r="L27" s="86"/>
      <c r="M27" s="86"/>
      <c r="N27" s="86"/>
      <c r="O27" s="86"/>
      <c r="P27" s="34"/>
    </row>
    <row r="28" spans="1:16" x14ac:dyDescent="0.2">
      <c r="A28" s="14" t="s">
        <v>57</v>
      </c>
      <c r="B28" s="14" t="s">
        <v>42</v>
      </c>
      <c r="C28" s="14"/>
      <c r="D28" s="35" t="s">
        <v>58</v>
      </c>
      <c r="E28" s="36">
        <v>45118</v>
      </c>
      <c r="F28" s="14"/>
      <c r="G28" s="13"/>
      <c r="H28" s="14"/>
      <c r="I28" s="14"/>
      <c r="J28" s="13"/>
      <c r="K28" s="14" t="s">
        <v>59</v>
      </c>
      <c r="M28" s="38"/>
      <c r="N28" s="38"/>
      <c r="O28" s="11"/>
      <c r="P28" s="39"/>
    </row>
    <row r="29" spans="1:16" ht="81" x14ac:dyDescent="0.2">
      <c r="A29" s="4" t="s">
        <v>60</v>
      </c>
      <c r="B29" s="4" t="s">
        <v>35</v>
      </c>
      <c r="C29" s="4" t="s">
        <v>14</v>
      </c>
      <c r="D29" s="5" t="s">
        <v>61</v>
      </c>
      <c r="E29" s="6">
        <v>45173</v>
      </c>
      <c r="F29" s="5" t="s">
        <v>63</v>
      </c>
      <c r="G29" s="7">
        <v>314</v>
      </c>
      <c r="J29" s="8">
        <v>279</v>
      </c>
      <c r="L29" s="4" t="s">
        <v>45</v>
      </c>
      <c r="M29" s="38"/>
      <c r="N29" s="38"/>
      <c r="O29" s="11"/>
      <c r="P29" s="5" t="s">
        <v>62</v>
      </c>
    </row>
    <row r="30" spans="1:16" ht="27.75" x14ac:dyDescent="0.2">
      <c r="A30" s="14" t="s">
        <v>68</v>
      </c>
      <c r="B30" s="14" t="s">
        <v>35</v>
      </c>
      <c r="C30" s="4" t="s">
        <v>14</v>
      </c>
      <c r="D30" s="5" t="s">
        <v>64</v>
      </c>
      <c r="E30" s="6">
        <v>45180</v>
      </c>
      <c r="F30" s="5" t="s">
        <v>65</v>
      </c>
      <c r="G30" s="7">
        <v>609.79999999999995</v>
      </c>
      <c r="L30" s="4" t="s">
        <v>66</v>
      </c>
      <c r="M30" s="38"/>
      <c r="N30" s="38"/>
      <c r="O30" s="11"/>
      <c r="P30" s="5" t="s">
        <v>67</v>
      </c>
    </row>
    <row r="31" spans="1:16" ht="27.75" x14ac:dyDescent="0.2">
      <c r="A31" s="14" t="s">
        <v>69</v>
      </c>
      <c r="B31" s="14" t="s">
        <v>35</v>
      </c>
      <c r="C31" s="4" t="s">
        <v>14</v>
      </c>
      <c r="D31" s="5" t="s">
        <v>79</v>
      </c>
      <c r="E31" s="6">
        <v>45177</v>
      </c>
      <c r="F31" s="5" t="s">
        <v>77</v>
      </c>
      <c r="G31" s="7">
        <v>184.68</v>
      </c>
      <c r="J31" s="8" t="s">
        <v>104</v>
      </c>
      <c r="L31" s="4" t="s">
        <v>45</v>
      </c>
      <c r="M31" s="38"/>
      <c r="N31" s="38"/>
      <c r="O31" s="11"/>
      <c r="P31" s="5" t="s">
        <v>78</v>
      </c>
    </row>
    <row r="32" spans="1:16" ht="27.75" x14ac:dyDescent="0.2">
      <c r="A32" s="14" t="s">
        <v>74</v>
      </c>
      <c r="B32" s="14" t="s">
        <v>35</v>
      </c>
      <c r="C32" s="4" t="s">
        <v>14</v>
      </c>
      <c r="D32" s="5" t="s">
        <v>80</v>
      </c>
      <c r="E32" s="6">
        <v>45174</v>
      </c>
      <c r="F32" s="14" t="s">
        <v>77</v>
      </c>
      <c r="G32" s="7" t="s">
        <v>71</v>
      </c>
      <c r="L32" s="4" t="s">
        <v>45</v>
      </c>
      <c r="M32" s="38"/>
      <c r="N32" s="38"/>
      <c r="O32" s="11"/>
    </row>
    <row r="33" spans="1:16" ht="27.75" x14ac:dyDescent="0.2">
      <c r="A33" s="14" t="s">
        <v>75</v>
      </c>
      <c r="B33" s="14" t="s">
        <v>35</v>
      </c>
      <c r="C33" s="4" t="s">
        <v>14</v>
      </c>
      <c r="D33" s="5" t="s">
        <v>81</v>
      </c>
      <c r="E33" s="6">
        <v>45177</v>
      </c>
      <c r="F33" s="14" t="s">
        <v>77</v>
      </c>
      <c r="G33" s="7" t="s">
        <v>72</v>
      </c>
      <c r="J33" s="8" t="s">
        <v>70</v>
      </c>
      <c r="L33" s="4" t="s">
        <v>45</v>
      </c>
      <c r="M33" s="38"/>
      <c r="N33" s="38"/>
      <c r="O33" s="11"/>
      <c r="P33" s="5" t="s">
        <v>78</v>
      </c>
    </row>
    <row r="34" spans="1:16" ht="27.75" x14ac:dyDescent="0.2">
      <c r="A34" s="14" t="s">
        <v>76</v>
      </c>
      <c r="B34" s="14" t="s">
        <v>35</v>
      </c>
      <c r="C34" s="4" t="s">
        <v>14</v>
      </c>
      <c r="D34" s="5" t="s">
        <v>82</v>
      </c>
      <c r="E34" s="6">
        <v>45174</v>
      </c>
      <c r="F34" s="14" t="s">
        <v>77</v>
      </c>
      <c r="G34" s="7" t="s">
        <v>73</v>
      </c>
      <c r="L34" s="4" t="s">
        <v>45</v>
      </c>
      <c r="M34" s="38"/>
      <c r="N34" s="38"/>
      <c r="O34" s="11"/>
    </row>
    <row r="35" spans="1:16" ht="41.25" x14ac:dyDescent="0.2">
      <c r="A35" s="14" t="s">
        <v>83</v>
      </c>
      <c r="B35" s="14" t="s">
        <v>35</v>
      </c>
      <c r="C35" s="4" t="s">
        <v>14</v>
      </c>
      <c r="D35" s="5" t="s">
        <v>96</v>
      </c>
      <c r="E35" s="6">
        <v>45206</v>
      </c>
      <c r="F35" s="14" t="s">
        <v>88</v>
      </c>
      <c r="G35" s="7">
        <v>131</v>
      </c>
      <c r="J35" s="8" t="s">
        <v>94</v>
      </c>
      <c r="L35" s="4" t="s">
        <v>45</v>
      </c>
      <c r="M35" s="38"/>
      <c r="N35" s="38"/>
      <c r="O35" s="11"/>
      <c r="P35" s="5" t="s">
        <v>95</v>
      </c>
    </row>
    <row r="36" spans="1:16" ht="68.25" x14ac:dyDescent="0.2">
      <c r="A36" s="14" t="s">
        <v>84</v>
      </c>
      <c r="B36" s="14" t="s">
        <v>35</v>
      </c>
      <c r="C36" s="4" t="s">
        <v>14</v>
      </c>
      <c r="D36" s="5" t="s">
        <v>97</v>
      </c>
      <c r="E36" s="6">
        <v>45206</v>
      </c>
      <c r="F36" s="14" t="s">
        <v>90</v>
      </c>
      <c r="G36" s="7" t="s">
        <v>89</v>
      </c>
      <c r="J36" s="8" t="s">
        <v>92</v>
      </c>
      <c r="L36" s="4" t="s">
        <v>45</v>
      </c>
      <c r="M36" s="38"/>
      <c r="N36" s="38"/>
      <c r="O36" s="11"/>
      <c r="P36" s="5" t="s">
        <v>93</v>
      </c>
    </row>
    <row r="37" spans="1:16" ht="41.25" x14ac:dyDescent="0.2">
      <c r="A37" s="14" t="s">
        <v>85</v>
      </c>
      <c r="B37" s="14" t="s">
        <v>35</v>
      </c>
      <c r="C37" s="4" t="s">
        <v>14</v>
      </c>
      <c r="D37" s="5" t="s">
        <v>101</v>
      </c>
      <c r="E37" s="6">
        <v>45207</v>
      </c>
      <c r="F37" s="14" t="s">
        <v>88</v>
      </c>
      <c r="G37" s="7" t="s">
        <v>91</v>
      </c>
      <c r="J37" s="8" t="s">
        <v>94</v>
      </c>
      <c r="L37" s="4" t="s">
        <v>45</v>
      </c>
      <c r="M37" s="38"/>
      <c r="N37" s="38"/>
      <c r="O37" s="11"/>
      <c r="P37" s="5" t="s">
        <v>103</v>
      </c>
    </row>
    <row r="38" spans="1:16" ht="27.75" x14ac:dyDescent="0.2">
      <c r="A38" s="14" t="s">
        <v>86</v>
      </c>
      <c r="B38" s="14" t="s">
        <v>35</v>
      </c>
      <c r="C38" s="4" t="s">
        <v>14</v>
      </c>
      <c r="D38" s="5" t="s">
        <v>100</v>
      </c>
      <c r="E38" s="6">
        <v>45208</v>
      </c>
      <c r="F38" s="14" t="s">
        <v>102</v>
      </c>
      <c r="G38" s="7" t="s">
        <v>99</v>
      </c>
      <c r="L38" s="4" t="s">
        <v>45</v>
      </c>
      <c r="M38" s="38"/>
      <c r="N38" s="38"/>
      <c r="O38" s="11"/>
    </row>
    <row r="39" spans="1:16" ht="41.25" x14ac:dyDescent="0.2">
      <c r="A39" s="40" t="s">
        <v>87</v>
      </c>
      <c r="B39" s="40" t="s">
        <v>35</v>
      </c>
      <c r="C39" s="4" t="s">
        <v>14</v>
      </c>
      <c r="D39" s="5" t="s">
        <v>98</v>
      </c>
      <c r="E39" s="6">
        <v>45201</v>
      </c>
      <c r="F39" s="40" t="s">
        <v>88</v>
      </c>
      <c r="G39" s="7">
        <v>131</v>
      </c>
      <c r="J39" s="8" t="s">
        <v>94</v>
      </c>
      <c r="L39" s="4" t="s">
        <v>45</v>
      </c>
      <c r="M39" s="38"/>
      <c r="N39" s="38"/>
      <c r="O39" s="11"/>
      <c r="P39" s="5" t="s">
        <v>105</v>
      </c>
    </row>
    <row r="40" spans="1:16" ht="27.75" x14ac:dyDescent="0.2">
      <c r="A40" s="40" t="s">
        <v>108</v>
      </c>
      <c r="B40" s="40" t="s">
        <v>35</v>
      </c>
      <c r="C40" s="4" t="s">
        <v>14</v>
      </c>
      <c r="D40" s="5" t="s">
        <v>109</v>
      </c>
      <c r="E40" s="6" t="s">
        <v>37</v>
      </c>
      <c r="F40" s="40" t="s">
        <v>121</v>
      </c>
      <c r="G40" s="7" t="s">
        <v>120</v>
      </c>
      <c r="J40" s="8" t="s">
        <v>124</v>
      </c>
      <c r="L40" s="4" t="s">
        <v>45</v>
      </c>
      <c r="M40" s="38"/>
      <c r="N40" s="38"/>
      <c r="O40" s="11"/>
      <c r="P40" s="5" t="s">
        <v>129</v>
      </c>
    </row>
    <row r="41" spans="1:16" x14ac:dyDescent="0.2">
      <c r="A41" s="40" t="s">
        <v>114</v>
      </c>
      <c r="B41" s="40" t="s">
        <v>35</v>
      </c>
      <c r="C41" s="4" t="s">
        <v>14</v>
      </c>
      <c r="D41" s="5" t="s">
        <v>81</v>
      </c>
      <c r="E41" s="6">
        <v>45205</v>
      </c>
      <c r="F41" s="40" t="s">
        <v>121</v>
      </c>
      <c r="G41" s="7" t="s">
        <v>122</v>
      </c>
      <c r="L41" s="4" t="s">
        <v>45</v>
      </c>
      <c r="M41" s="38"/>
      <c r="N41" s="38"/>
      <c r="O41" s="11"/>
    </row>
    <row r="42" spans="1:16" x14ac:dyDescent="0.2">
      <c r="A42" s="40" t="s">
        <v>115</v>
      </c>
      <c r="B42" s="40" t="s">
        <v>35</v>
      </c>
      <c r="C42" s="4" t="s">
        <v>14</v>
      </c>
      <c r="D42" s="5" t="s">
        <v>110</v>
      </c>
      <c r="E42" s="6" t="s">
        <v>37</v>
      </c>
      <c r="F42" s="40" t="s">
        <v>121</v>
      </c>
      <c r="G42" s="7" t="s">
        <v>123</v>
      </c>
      <c r="L42" s="4" t="s">
        <v>45</v>
      </c>
      <c r="M42" s="38"/>
      <c r="N42" s="38"/>
      <c r="O42" s="11"/>
    </row>
    <row r="43" spans="1:16" x14ac:dyDescent="0.2">
      <c r="A43" s="40" t="s">
        <v>116</v>
      </c>
      <c r="B43" s="40" t="s">
        <v>35</v>
      </c>
      <c r="C43" s="4" t="s">
        <v>14</v>
      </c>
      <c r="D43" s="5" t="s">
        <v>111</v>
      </c>
      <c r="E43" s="6">
        <v>45204</v>
      </c>
      <c r="F43" s="40" t="s">
        <v>121</v>
      </c>
      <c r="G43" s="7" t="s">
        <v>124</v>
      </c>
      <c r="L43" s="4" t="s">
        <v>45</v>
      </c>
      <c r="M43" s="38"/>
      <c r="N43" s="38"/>
      <c r="O43" s="11"/>
    </row>
    <row r="44" spans="1:16" x14ac:dyDescent="0.2">
      <c r="A44" s="40" t="s">
        <v>117</v>
      </c>
      <c r="B44" s="40" t="s">
        <v>35</v>
      </c>
      <c r="C44" s="4" t="s">
        <v>14</v>
      </c>
      <c r="D44" s="5" t="s">
        <v>82</v>
      </c>
      <c r="E44" s="6" t="s">
        <v>37</v>
      </c>
      <c r="F44" s="40" t="s">
        <v>121</v>
      </c>
      <c r="G44" s="7" t="s">
        <v>125</v>
      </c>
      <c r="L44" s="4" t="s">
        <v>45</v>
      </c>
      <c r="M44" s="38"/>
      <c r="N44" s="38"/>
      <c r="O44" s="11"/>
    </row>
    <row r="45" spans="1:16" x14ac:dyDescent="0.2">
      <c r="A45" s="40" t="s">
        <v>118</v>
      </c>
      <c r="B45" s="40" t="s">
        <v>35</v>
      </c>
      <c r="C45" s="4" t="s">
        <v>14</v>
      </c>
      <c r="D45" s="5" t="s">
        <v>112</v>
      </c>
      <c r="E45" s="6" t="s">
        <v>37</v>
      </c>
      <c r="F45" s="40" t="s">
        <v>121</v>
      </c>
      <c r="G45" s="7" t="s">
        <v>126</v>
      </c>
      <c r="L45" s="4" t="s">
        <v>45</v>
      </c>
      <c r="M45" s="38"/>
      <c r="N45" s="38"/>
      <c r="O45" s="11"/>
    </row>
    <row r="46" spans="1:16" x14ac:dyDescent="0.2">
      <c r="A46" s="40" t="s">
        <v>119</v>
      </c>
      <c r="B46" s="40" t="s">
        <v>35</v>
      </c>
      <c r="C46" s="4" t="s">
        <v>14</v>
      </c>
      <c r="D46" s="5" t="s">
        <v>113</v>
      </c>
      <c r="E46" s="6" t="s">
        <v>37</v>
      </c>
      <c r="F46" s="40" t="s">
        <v>121</v>
      </c>
      <c r="G46" s="7" t="s">
        <v>127</v>
      </c>
      <c r="L46" s="4" t="s">
        <v>45</v>
      </c>
      <c r="M46" s="38"/>
      <c r="N46" s="38"/>
      <c r="O46" s="11"/>
    </row>
    <row r="47" spans="1:16" ht="27.75" x14ac:dyDescent="0.2">
      <c r="A47" s="40" t="s">
        <v>128</v>
      </c>
      <c r="B47" s="40" t="s">
        <v>42</v>
      </c>
      <c r="C47" s="4" t="s">
        <v>14</v>
      </c>
      <c r="D47" s="5" t="s">
        <v>131</v>
      </c>
      <c r="E47" s="6">
        <v>45184</v>
      </c>
      <c r="F47" s="40" t="s">
        <v>130</v>
      </c>
      <c r="G47" s="7">
        <v>496</v>
      </c>
      <c r="K47" s="9" t="s">
        <v>39</v>
      </c>
      <c r="M47" s="38"/>
      <c r="N47" s="38"/>
      <c r="O47" s="11"/>
      <c r="P47" s="5" t="s">
        <v>132</v>
      </c>
    </row>
    <row r="48" spans="1:16" ht="27.75" x14ac:dyDescent="0.2">
      <c r="A48" s="40" t="s">
        <v>107</v>
      </c>
      <c r="B48" s="40" t="s">
        <v>42</v>
      </c>
      <c r="C48" s="4" t="s">
        <v>14</v>
      </c>
      <c r="D48" s="5" t="s">
        <v>133</v>
      </c>
      <c r="E48" s="6">
        <v>45204</v>
      </c>
      <c r="F48" s="40" t="s">
        <v>130</v>
      </c>
      <c r="G48" s="7">
        <v>360</v>
      </c>
      <c r="K48" s="9" t="s">
        <v>45</v>
      </c>
      <c r="M48" s="38"/>
      <c r="N48" s="38"/>
      <c r="O48" s="11"/>
    </row>
    <row r="49" spans="1:16" ht="27.75" x14ac:dyDescent="0.2">
      <c r="A49" s="40" t="s">
        <v>106</v>
      </c>
      <c r="B49" s="40" t="s">
        <v>42</v>
      </c>
      <c r="C49" s="4" t="s">
        <v>14</v>
      </c>
      <c r="D49" s="5" t="s">
        <v>135</v>
      </c>
      <c r="E49" s="6">
        <v>45207</v>
      </c>
      <c r="F49" s="40" t="s">
        <v>134</v>
      </c>
      <c r="G49" s="7">
        <v>168</v>
      </c>
      <c r="K49" s="9" t="s">
        <v>45</v>
      </c>
      <c r="M49" s="38"/>
      <c r="N49" s="38"/>
      <c r="O49" s="11"/>
      <c r="P49" s="5" t="s">
        <v>136</v>
      </c>
    </row>
    <row r="50" spans="1:16" x14ac:dyDescent="0.2">
      <c r="A50" s="40"/>
      <c r="B50" s="40"/>
      <c r="F50" s="40"/>
      <c r="M50" s="38"/>
      <c r="N50" s="38"/>
      <c r="O50" s="11"/>
    </row>
    <row r="51" spans="1:16" x14ac:dyDescent="0.2">
      <c r="A51" s="14"/>
      <c r="B51" s="14"/>
      <c r="M51" s="38"/>
      <c r="N51" s="38"/>
      <c r="O51" s="11"/>
    </row>
    <row r="52" spans="1:16" s="33" customFormat="1" x14ac:dyDescent="0.2">
      <c r="A52" s="87"/>
      <c r="B52" s="87"/>
      <c r="C52" s="87"/>
      <c r="D52" s="87"/>
      <c r="E52" s="87"/>
      <c r="F52" s="87"/>
      <c r="G52" s="87"/>
      <c r="H52" s="87"/>
      <c r="I52" s="87"/>
      <c r="J52" s="87"/>
      <c r="K52" s="87"/>
      <c r="L52" s="87"/>
      <c r="M52" s="87"/>
      <c r="N52" s="87"/>
      <c r="O52" s="87"/>
      <c r="P52" s="34"/>
    </row>
    <row r="53" spans="1:16" x14ac:dyDescent="0.2">
      <c r="A53" s="14"/>
      <c r="B53" s="14"/>
      <c r="C53" s="14"/>
      <c r="D53" s="35"/>
      <c r="E53" s="36"/>
      <c r="F53" s="14"/>
      <c r="G53" s="13"/>
      <c r="H53" s="14"/>
      <c r="I53" s="14"/>
      <c r="M53" s="38"/>
      <c r="N53" s="38"/>
      <c r="O53" s="11"/>
    </row>
    <row r="54" spans="1:16" x14ac:dyDescent="0.2">
      <c r="B54" s="14"/>
      <c r="C54" s="14"/>
      <c r="J54" s="53"/>
      <c r="M54" s="38"/>
      <c r="N54" s="38"/>
      <c r="O54" s="11"/>
    </row>
    <row r="55" spans="1:16" x14ac:dyDescent="0.2">
      <c r="A55" s="14"/>
      <c r="B55" s="9"/>
      <c r="J55" s="53"/>
      <c r="M55" s="38"/>
      <c r="N55" s="38"/>
      <c r="O55" s="11"/>
      <c r="P55" s="54"/>
    </row>
    <row r="56" spans="1:16" s="55" customFormat="1" x14ac:dyDescent="0.2">
      <c r="A56" s="56"/>
      <c r="B56" s="14"/>
      <c r="C56" s="4"/>
      <c r="D56" s="5"/>
      <c r="E56" s="6"/>
      <c r="F56" s="14"/>
      <c r="G56" s="7"/>
      <c r="H56" s="4"/>
      <c r="I56" s="4"/>
      <c r="J56" s="53"/>
      <c r="K56" s="9"/>
      <c r="L56" s="4"/>
      <c r="M56" s="57"/>
      <c r="N56" s="57"/>
      <c r="O56" s="10"/>
      <c r="P56" s="57"/>
    </row>
    <row r="57" spans="1:16" s="55" customFormat="1" x14ac:dyDescent="0.2">
      <c r="A57" s="56"/>
      <c r="B57" s="9"/>
      <c r="C57" s="4"/>
      <c r="D57" s="57"/>
      <c r="E57" s="6"/>
      <c r="F57" s="57"/>
      <c r="G57" s="7"/>
      <c r="H57" s="4"/>
      <c r="I57" s="4"/>
      <c r="J57" s="53"/>
      <c r="K57" s="9"/>
      <c r="L57" s="4"/>
      <c r="M57" s="57"/>
      <c r="N57" s="57"/>
      <c r="O57" s="10"/>
      <c r="P57" s="57"/>
    </row>
    <row r="58" spans="1:16" s="55" customFormat="1" x14ac:dyDescent="0.2">
      <c r="A58" s="56"/>
      <c r="B58" s="56"/>
      <c r="C58" s="4"/>
      <c r="D58" s="57"/>
      <c r="E58" s="6"/>
      <c r="F58" s="57"/>
      <c r="G58" s="7"/>
      <c r="H58" s="4"/>
      <c r="I58" s="4"/>
      <c r="J58" s="8"/>
      <c r="K58" s="9"/>
      <c r="L58" s="4"/>
      <c r="M58" s="57"/>
      <c r="N58" s="57"/>
      <c r="O58" s="10"/>
      <c r="P58" s="57"/>
    </row>
    <row r="59" spans="1:16" s="58" customFormat="1" x14ac:dyDescent="0.2">
      <c r="A59" s="84"/>
      <c r="B59" s="84"/>
      <c r="C59" s="84"/>
      <c r="D59" s="84"/>
      <c r="E59" s="84"/>
      <c r="F59" s="84"/>
      <c r="G59" s="84"/>
      <c r="H59" s="84"/>
      <c r="I59" s="84"/>
      <c r="J59" s="84"/>
      <c r="K59" s="84"/>
      <c r="L59" s="84"/>
      <c r="M59" s="84"/>
      <c r="N59" s="84"/>
      <c r="O59" s="84"/>
      <c r="P59" s="84"/>
    </row>
    <row r="60" spans="1:16" s="55" customFormat="1" ht="65.25" customHeight="1" x14ac:dyDescent="0.2">
      <c r="A60" s="56"/>
      <c r="B60" s="56"/>
      <c r="C60" s="4"/>
      <c r="D60" s="57"/>
      <c r="E60" s="6"/>
      <c r="F60" s="57"/>
      <c r="G60" s="7"/>
      <c r="H60" s="4"/>
      <c r="I60" s="4"/>
      <c r="J60" s="8"/>
      <c r="K60" s="9"/>
      <c r="L60" s="4"/>
      <c r="M60" s="57"/>
      <c r="N60" s="57"/>
      <c r="O60" s="10"/>
      <c r="P60" s="57"/>
    </row>
    <row r="61" spans="1:16" s="55" customFormat="1" x14ac:dyDescent="0.2">
      <c r="A61" s="56"/>
      <c r="B61" s="56"/>
      <c r="C61" s="4"/>
      <c r="D61" s="57"/>
      <c r="E61" s="6"/>
      <c r="F61" s="57"/>
      <c r="G61" s="7"/>
      <c r="H61" s="4"/>
      <c r="I61" s="4"/>
      <c r="J61" s="8"/>
      <c r="K61" s="9"/>
      <c r="L61" s="4"/>
      <c r="M61" s="57"/>
      <c r="N61" s="57"/>
      <c r="O61" s="10"/>
      <c r="P61" s="57"/>
    </row>
    <row r="62" spans="1:16" s="55" customFormat="1" x14ac:dyDescent="0.2">
      <c r="A62" s="56"/>
      <c r="B62" s="56"/>
      <c r="C62" s="4"/>
      <c r="D62" s="57"/>
      <c r="E62" s="6"/>
      <c r="F62" s="57"/>
      <c r="G62" s="7"/>
      <c r="H62" s="4"/>
      <c r="I62" s="4"/>
      <c r="J62" s="8"/>
      <c r="K62" s="9"/>
      <c r="L62" s="4"/>
      <c r="M62" s="57"/>
      <c r="N62" s="57"/>
      <c r="O62" s="10"/>
      <c r="P62" s="57"/>
    </row>
    <row r="63" spans="1:16" s="55" customFormat="1" x14ac:dyDescent="0.2">
      <c r="A63" s="56"/>
      <c r="B63" s="56"/>
      <c r="C63" s="4"/>
      <c r="D63" s="57"/>
      <c r="E63" s="6"/>
      <c r="F63" s="57"/>
      <c r="G63" s="7"/>
      <c r="H63" s="4"/>
      <c r="I63" s="4"/>
      <c r="J63" s="8"/>
      <c r="K63" s="9"/>
      <c r="L63" s="4"/>
      <c r="M63" s="57"/>
      <c r="N63" s="57"/>
      <c r="O63" s="10"/>
      <c r="P63" s="57"/>
    </row>
    <row r="64" spans="1:16" s="55" customFormat="1" x14ac:dyDescent="0.2">
      <c r="A64" s="56"/>
      <c r="B64" s="56"/>
      <c r="C64" s="4"/>
      <c r="D64" s="57"/>
      <c r="E64" s="6"/>
      <c r="F64" s="57"/>
      <c r="G64" s="7"/>
      <c r="H64" s="4"/>
      <c r="I64" s="4"/>
      <c r="J64" s="8"/>
      <c r="K64" s="9"/>
      <c r="L64" s="4"/>
      <c r="M64" s="57"/>
      <c r="N64" s="57"/>
      <c r="O64" s="10"/>
      <c r="P64" s="57"/>
    </row>
    <row r="65" spans="1:18" s="55" customFormat="1" x14ac:dyDescent="0.2">
      <c r="A65" s="56"/>
      <c r="B65" s="56"/>
      <c r="C65" s="4"/>
      <c r="D65" s="57"/>
      <c r="E65" s="6"/>
      <c r="F65" s="57"/>
      <c r="G65" s="7"/>
      <c r="H65" s="4"/>
      <c r="I65" s="4"/>
      <c r="J65" s="8"/>
      <c r="K65" s="9"/>
      <c r="L65" s="4"/>
      <c r="M65" s="57"/>
      <c r="N65" s="57"/>
      <c r="O65" s="10"/>
      <c r="P65" s="57"/>
    </row>
    <row r="66" spans="1:18" s="55" customFormat="1" x14ac:dyDescent="0.2">
      <c r="A66" s="56"/>
      <c r="B66" s="56"/>
      <c r="C66" s="4"/>
      <c r="D66" s="57"/>
      <c r="E66" s="6"/>
      <c r="F66" s="57"/>
      <c r="G66" s="7"/>
      <c r="H66" s="4"/>
      <c r="I66" s="4"/>
      <c r="J66" s="8"/>
      <c r="K66" s="59"/>
      <c r="L66" s="60"/>
      <c r="M66" s="57"/>
      <c r="N66" s="57"/>
      <c r="O66" s="10"/>
      <c r="P66" s="57"/>
    </row>
    <row r="67" spans="1:18" s="55" customFormat="1" x14ac:dyDescent="0.2">
      <c r="A67" s="56"/>
      <c r="B67" s="56"/>
      <c r="C67" s="4"/>
      <c r="D67" s="57"/>
      <c r="E67" s="6"/>
      <c r="F67" s="57"/>
      <c r="G67" s="7"/>
      <c r="H67" s="4"/>
      <c r="I67" s="4"/>
      <c r="J67" s="8"/>
      <c r="K67" s="9"/>
      <c r="L67" s="4"/>
      <c r="M67" s="57"/>
      <c r="N67" s="57"/>
      <c r="O67" s="10"/>
      <c r="P67" s="57"/>
    </row>
    <row r="68" spans="1:18" s="55" customFormat="1" x14ac:dyDescent="0.2">
      <c r="A68" s="56"/>
      <c r="B68" s="56"/>
      <c r="C68" s="4"/>
      <c r="D68" s="57"/>
      <c r="E68" s="6"/>
      <c r="F68" s="57"/>
      <c r="G68" s="7"/>
      <c r="H68" s="4"/>
      <c r="I68" s="4"/>
      <c r="J68" s="8"/>
      <c r="K68" s="9"/>
      <c r="L68" s="4"/>
      <c r="M68" s="57"/>
      <c r="N68" s="57"/>
      <c r="O68" s="10"/>
      <c r="P68" s="57"/>
    </row>
    <row r="69" spans="1:18" s="55" customFormat="1" x14ac:dyDescent="0.2">
      <c r="A69" s="56"/>
      <c r="B69" s="56"/>
      <c r="C69" s="4"/>
      <c r="D69" s="57"/>
      <c r="E69" s="6"/>
      <c r="F69" s="57"/>
      <c r="G69" s="7"/>
      <c r="H69" s="4"/>
      <c r="I69" s="4"/>
      <c r="J69" s="8"/>
      <c r="K69" s="9"/>
      <c r="L69" s="4"/>
      <c r="M69" s="57"/>
      <c r="N69" s="57"/>
      <c r="O69" s="10"/>
      <c r="P69" s="57"/>
    </row>
    <row r="70" spans="1:18" s="55" customFormat="1" x14ac:dyDescent="0.2">
      <c r="A70" s="56"/>
      <c r="B70" s="56"/>
      <c r="C70" s="4"/>
      <c r="D70" s="57"/>
      <c r="E70" s="6"/>
      <c r="F70" s="57"/>
      <c r="G70" s="7"/>
      <c r="H70" s="4"/>
      <c r="I70" s="4"/>
      <c r="J70" s="8"/>
      <c r="K70" s="9"/>
      <c r="L70" s="4"/>
      <c r="M70" s="57"/>
      <c r="N70" s="57"/>
      <c r="O70" s="10"/>
      <c r="P70" s="57"/>
    </row>
    <row r="71" spans="1:18" s="58" customFormat="1" x14ac:dyDescent="0.2">
      <c r="A71" s="84"/>
      <c r="B71" s="84"/>
      <c r="C71" s="84"/>
      <c r="D71" s="84"/>
      <c r="E71" s="84"/>
      <c r="F71" s="84"/>
      <c r="G71" s="84"/>
      <c r="H71" s="84"/>
      <c r="I71" s="84"/>
      <c r="J71" s="84"/>
      <c r="K71" s="84"/>
      <c r="L71" s="84"/>
      <c r="M71" s="84"/>
      <c r="N71" s="84"/>
      <c r="O71" s="84"/>
      <c r="P71" s="84"/>
    </row>
    <row r="72" spans="1:18" s="55" customFormat="1" x14ac:dyDescent="0.2">
      <c r="A72" s="56"/>
      <c r="B72" s="56"/>
      <c r="C72" s="4"/>
      <c r="D72" s="57"/>
      <c r="E72" s="6"/>
      <c r="F72" s="57"/>
      <c r="G72" s="7"/>
      <c r="H72" s="4"/>
      <c r="I72" s="4"/>
      <c r="J72" s="8"/>
      <c r="K72" s="9"/>
      <c r="L72" s="4"/>
      <c r="M72" s="57"/>
      <c r="N72" s="57"/>
      <c r="O72" s="10"/>
      <c r="P72" s="57"/>
    </row>
    <row r="73" spans="1:18" s="55" customFormat="1" x14ac:dyDescent="0.2">
      <c r="A73" s="56"/>
      <c r="B73" s="56"/>
      <c r="C73" s="4"/>
      <c r="D73" s="57"/>
      <c r="E73" s="6"/>
      <c r="F73" s="57"/>
      <c r="G73" s="7"/>
      <c r="H73" s="4"/>
      <c r="I73" s="4"/>
      <c r="J73" s="8"/>
      <c r="K73" s="9"/>
      <c r="L73" s="4"/>
      <c r="M73" s="57"/>
      <c r="N73" s="57"/>
      <c r="O73" s="10"/>
      <c r="P73" s="57"/>
    </row>
    <row r="74" spans="1:18" s="55" customFormat="1" x14ac:dyDescent="0.2">
      <c r="A74" s="56"/>
      <c r="B74" s="56"/>
      <c r="C74" s="4"/>
      <c r="D74" s="57"/>
      <c r="E74" s="6"/>
      <c r="F74" s="57"/>
      <c r="G74" s="7"/>
      <c r="H74" s="4"/>
      <c r="I74" s="4"/>
      <c r="J74" s="8"/>
      <c r="K74" s="9"/>
      <c r="L74" s="4"/>
      <c r="M74" s="57"/>
      <c r="N74" s="57"/>
      <c r="O74" s="10"/>
      <c r="P74" s="57"/>
    </row>
    <row r="75" spans="1:18" s="55" customFormat="1" x14ac:dyDescent="0.2">
      <c r="A75" s="56"/>
      <c r="B75" s="56"/>
      <c r="C75" s="4"/>
      <c r="D75" s="57"/>
      <c r="E75" s="6"/>
      <c r="F75" s="57"/>
      <c r="G75" s="7"/>
      <c r="H75" s="4"/>
      <c r="I75" s="4"/>
      <c r="J75" s="8"/>
      <c r="K75" s="9"/>
      <c r="L75" s="4"/>
      <c r="M75" s="57"/>
      <c r="N75" s="57"/>
      <c r="O75" s="10"/>
      <c r="P75" s="57"/>
    </row>
    <row r="76" spans="1:18" s="55" customFormat="1" x14ac:dyDescent="0.2">
      <c r="A76" s="56"/>
      <c r="B76" s="56"/>
      <c r="C76" s="4"/>
      <c r="D76" s="57"/>
      <c r="E76" s="6"/>
      <c r="F76" s="57"/>
      <c r="G76" s="7"/>
      <c r="H76" s="4"/>
      <c r="I76" s="4"/>
      <c r="J76" s="8"/>
      <c r="K76" s="9"/>
      <c r="L76" s="4"/>
      <c r="M76" s="57"/>
      <c r="N76" s="57"/>
      <c r="O76" s="10"/>
      <c r="P76" s="57"/>
      <c r="R76" s="55" t="s">
        <v>49</v>
      </c>
    </row>
    <row r="77" spans="1:18" s="55" customFormat="1" x14ac:dyDescent="0.2">
      <c r="A77" s="56"/>
      <c r="B77" s="56"/>
      <c r="C77" s="4"/>
      <c r="D77" s="57"/>
      <c r="E77" s="6"/>
      <c r="F77" s="57"/>
      <c r="G77" s="7"/>
      <c r="H77" s="4"/>
      <c r="I77" s="4"/>
      <c r="J77" s="8"/>
      <c r="K77" s="9"/>
      <c r="L77" s="4"/>
      <c r="M77" s="57"/>
      <c r="N77" s="57"/>
      <c r="O77" s="10"/>
      <c r="P77" s="57"/>
    </row>
    <row r="78" spans="1:18" x14ac:dyDescent="0.2">
      <c r="A78" s="56"/>
      <c r="B78" s="9"/>
      <c r="O78" s="11"/>
    </row>
    <row r="79" spans="1:18" x14ac:dyDescent="0.2">
      <c r="A79" s="56"/>
      <c r="B79" s="9"/>
      <c r="O79" s="11"/>
    </row>
    <row r="80" spans="1:18" x14ac:dyDescent="0.2">
      <c r="A80" s="56"/>
      <c r="B80" s="9"/>
      <c r="O80" s="11"/>
    </row>
    <row r="81" spans="1:15" x14ac:dyDescent="0.2">
      <c r="A81" s="56"/>
      <c r="B81" s="9"/>
      <c r="O81" s="11"/>
    </row>
    <row r="82" spans="1:15" x14ac:dyDescent="0.2">
      <c r="A82" s="56"/>
      <c r="B82" s="9"/>
      <c r="O82" s="11"/>
    </row>
    <row r="83" spans="1:15" x14ac:dyDescent="0.2">
      <c r="A83" s="56"/>
      <c r="B83" s="9"/>
      <c r="O83" s="11"/>
    </row>
    <row r="84" spans="1:15" x14ac:dyDescent="0.2">
      <c r="A84" s="56"/>
      <c r="B84" s="9"/>
      <c r="O84" s="11"/>
    </row>
    <row r="85" spans="1:15" s="5" customFormat="1" x14ac:dyDescent="0.2">
      <c r="A85" s="5" t="s">
        <v>50</v>
      </c>
      <c r="B85" s="5" t="s">
        <v>51</v>
      </c>
      <c r="C85" s="61" t="s">
        <v>52</v>
      </c>
      <c r="E85" s="62"/>
      <c r="G85" s="63">
        <f>SUMIF($C$10:$C$143,"981 02",$G$10:$G$143)</f>
        <v>0</v>
      </c>
      <c r="H85" s="61"/>
      <c r="I85" s="61"/>
      <c r="J85" s="53"/>
      <c r="K85" s="14"/>
      <c r="L85" s="61"/>
      <c r="M85" s="38">
        <f>SUMIF($C$10:$C$143,"981 02",$M$10:$M$143)</f>
        <v>0</v>
      </c>
      <c r="N85" s="38">
        <f>SUMIF($C$10:$C$143,"981 02",$N$10:$N$143)</f>
        <v>0</v>
      </c>
      <c r="O85" s="64"/>
    </row>
    <row r="86" spans="1:15" s="5" customFormat="1" x14ac:dyDescent="0.2">
      <c r="B86" s="5" t="s">
        <v>53</v>
      </c>
      <c r="C86" s="61" t="s">
        <v>14</v>
      </c>
      <c r="E86" s="62"/>
      <c r="G86" s="63">
        <f>SUMIF($C$10:$C$143,"681 01",$G$10:$G$143)</f>
        <v>0</v>
      </c>
      <c r="H86" s="61"/>
      <c r="I86" s="61"/>
      <c r="J86" s="53"/>
      <c r="K86" s="14"/>
      <c r="L86" s="61"/>
      <c r="M86" s="38">
        <f>SUMIF($C$10:$C$143,"681 01",$M$10:$M$143)</f>
        <v>0</v>
      </c>
      <c r="N86" s="38">
        <f>SUMIF($C$10:$C$143,"681 01",$N$10:$N$143)</f>
        <v>0</v>
      </c>
      <c r="O86" s="64"/>
    </row>
    <row r="87" spans="1:15" x14ac:dyDescent="0.2">
      <c r="O87" s="11"/>
    </row>
    <row r="88" spans="1:15" x14ac:dyDescent="0.2">
      <c r="O88" s="11"/>
    </row>
    <row r="89" spans="1:15" x14ac:dyDescent="0.2">
      <c r="A89" t="s">
        <v>54</v>
      </c>
      <c r="G89" s="7">
        <f>SUM(G10:G73)</f>
        <v>2615.48</v>
      </c>
      <c r="H89" s="7"/>
      <c r="I89" s="7"/>
      <c r="M89" s="7">
        <f>SUM(M10:M73)</f>
        <v>0</v>
      </c>
      <c r="N89" s="7">
        <f>SUM(N10:N73)</f>
        <v>0</v>
      </c>
      <c r="O89" s="11"/>
    </row>
    <row r="90" spans="1:15" x14ac:dyDescent="0.2">
      <c r="O90" s="11"/>
    </row>
    <row r="91" spans="1:15" x14ac:dyDescent="0.2">
      <c r="O91" s="11"/>
    </row>
    <row r="92" spans="1:15" x14ac:dyDescent="0.2">
      <c r="O92" s="11"/>
    </row>
    <row r="93" spans="1:15" x14ac:dyDescent="0.2">
      <c r="O93" s="11"/>
    </row>
    <row r="94" spans="1:15" x14ac:dyDescent="0.2">
      <c r="O94" s="11"/>
    </row>
    <row r="95" spans="1:15" x14ac:dyDescent="0.2">
      <c r="O95" s="11"/>
    </row>
    <row r="96" spans="1:15" x14ac:dyDescent="0.2">
      <c r="O96" s="11"/>
    </row>
    <row r="97" spans="15:15" x14ac:dyDescent="0.2">
      <c r="O97" s="11"/>
    </row>
    <row r="98" spans="15:15" x14ac:dyDescent="0.2">
      <c r="O98" s="11"/>
    </row>
    <row r="99" spans="15:15" x14ac:dyDescent="0.2">
      <c r="O99" s="11"/>
    </row>
    <row r="100" spans="15:15" x14ac:dyDescent="0.2">
      <c r="O100" s="11"/>
    </row>
    <row r="101" spans="15:15" x14ac:dyDescent="0.2">
      <c r="O101" s="11"/>
    </row>
    <row r="102" spans="15:15" x14ac:dyDescent="0.2">
      <c r="O102" s="11"/>
    </row>
    <row r="103" spans="15:15" x14ac:dyDescent="0.2">
      <c r="O103" s="11"/>
    </row>
    <row r="104" spans="15:15" x14ac:dyDescent="0.2">
      <c r="O104" s="11"/>
    </row>
    <row r="105" spans="15:15" x14ac:dyDescent="0.2">
      <c r="O105" s="11"/>
    </row>
    <row r="106" spans="15:15" x14ac:dyDescent="0.2">
      <c r="O106" s="11"/>
    </row>
    <row r="107" spans="15:15" x14ac:dyDescent="0.2">
      <c r="O107" s="11"/>
    </row>
    <row r="108" spans="15:15" x14ac:dyDescent="0.2">
      <c r="O108" s="11"/>
    </row>
    <row r="109" spans="15:15" x14ac:dyDescent="0.2">
      <c r="O109" s="11"/>
    </row>
    <row r="110" spans="15:15" x14ac:dyDescent="0.2">
      <c r="O110" s="11"/>
    </row>
    <row r="111" spans="15:15" x14ac:dyDescent="0.2">
      <c r="O111" s="11"/>
    </row>
    <row r="112" spans="15:15" x14ac:dyDescent="0.2">
      <c r="O112" s="11"/>
    </row>
    <row r="113" spans="15:15" x14ac:dyDescent="0.2">
      <c r="O113" s="11"/>
    </row>
    <row r="114" spans="15:15" x14ac:dyDescent="0.2">
      <c r="O114" s="11"/>
    </row>
    <row r="115" spans="15:15" x14ac:dyDescent="0.2">
      <c r="O115" s="11"/>
    </row>
    <row r="116" spans="15:15" x14ac:dyDescent="0.2">
      <c r="O116" s="11"/>
    </row>
    <row r="117" spans="15:15" x14ac:dyDescent="0.2">
      <c r="O117" s="11"/>
    </row>
    <row r="118" spans="15:15" x14ac:dyDescent="0.2">
      <c r="O118" s="11"/>
    </row>
    <row r="119" spans="15:15" x14ac:dyDescent="0.2">
      <c r="O119" s="11"/>
    </row>
    <row r="120" spans="15:15" x14ac:dyDescent="0.2">
      <c r="O120" s="11"/>
    </row>
    <row r="121" spans="15:15" x14ac:dyDescent="0.2">
      <c r="O121" s="11"/>
    </row>
    <row r="122" spans="15:15" x14ac:dyDescent="0.2">
      <c r="O122" s="11"/>
    </row>
    <row r="123" spans="15:15" x14ac:dyDescent="0.2">
      <c r="O123" s="11"/>
    </row>
    <row r="124" spans="15:15" x14ac:dyDescent="0.2">
      <c r="O124" s="11"/>
    </row>
    <row r="125" spans="15:15" x14ac:dyDescent="0.2">
      <c r="O125" s="11"/>
    </row>
    <row r="126" spans="15:15" x14ac:dyDescent="0.2">
      <c r="O126" s="11"/>
    </row>
    <row r="127" spans="15:15" x14ac:dyDescent="0.2">
      <c r="O127" s="11"/>
    </row>
    <row r="128" spans="15:15" x14ac:dyDescent="0.2">
      <c r="O128" s="11"/>
    </row>
    <row r="129" spans="15:15" x14ac:dyDescent="0.2">
      <c r="O129" s="11"/>
    </row>
    <row r="130" spans="15:15" x14ac:dyDescent="0.2">
      <c r="O130" s="11"/>
    </row>
    <row r="131" spans="15:15" x14ac:dyDescent="0.2">
      <c r="O131" s="11"/>
    </row>
    <row r="132" spans="15:15" x14ac:dyDescent="0.2">
      <c r="O132" s="11"/>
    </row>
    <row r="133" spans="15:15" x14ac:dyDescent="0.2">
      <c r="O133" s="11"/>
    </row>
    <row r="134" spans="15:15" x14ac:dyDescent="0.2">
      <c r="O134" s="11"/>
    </row>
    <row r="135" spans="15:15" x14ac:dyDescent="0.2">
      <c r="O135" s="11"/>
    </row>
    <row r="136" spans="15:15" x14ac:dyDescent="0.2">
      <c r="O136" s="11"/>
    </row>
    <row r="137" spans="15:15" x14ac:dyDescent="0.2">
      <c r="O137" s="11"/>
    </row>
    <row r="138" spans="15:15" x14ac:dyDescent="0.2">
      <c r="O138" s="11"/>
    </row>
    <row r="139" spans="15:15" x14ac:dyDescent="0.2">
      <c r="O139" s="11"/>
    </row>
    <row r="140" spans="15:15" x14ac:dyDescent="0.2">
      <c r="O140" s="11"/>
    </row>
    <row r="141" spans="15:15" x14ac:dyDescent="0.2">
      <c r="O141" s="11"/>
    </row>
    <row r="142" spans="15:15" x14ac:dyDescent="0.2">
      <c r="O142" s="11"/>
    </row>
    <row r="143" spans="15:15" x14ac:dyDescent="0.2">
      <c r="O143" s="11"/>
    </row>
    <row r="144" spans="15:15" x14ac:dyDescent="0.2">
      <c r="O144" s="11"/>
    </row>
    <row r="145" spans="15:15" x14ac:dyDescent="0.2">
      <c r="O145" s="11"/>
    </row>
    <row r="146" spans="15:15" x14ac:dyDescent="0.2">
      <c r="O146" s="11"/>
    </row>
    <row r="147" spans="15:15" x14ac:dyDescent="0.2">
      <c r="O147" s="11"/>
    </row>
    <row r="148" spans="15:15" x14ac:dyDescent="0.2">
      <c r="O148" s="11"/>
    </row>
    <row r="149" spans="15:15" x14ac:dyDescent="0.2">
      <c r="O149" s="11"/>
    </row>
    <row r="150" spans="15:15" x14ac:dyDescent="0.2">
      <c r="O150" s="11"/>
    </row>
    <row r="151" spans="15:15" x14ac:dyDescent="0.2">
      <c r="O151" s="11"/>
    </row>
    <row r="152" spans="15:15" x14ac:dyDescent="0.2">
      <c r="O152" s="11"/>
    </row>
    <row r="153" spans="15:15" x14ac:dyDescent="0.2">
      <c r="O153" s="11"/>
    </row>
    <row r="154" spans="15:15" x14ac:dyDescent="0.2">
      <c r="O154" s="11"/>
    </row>
    <row r="155" spans="15:15" x14ac:dyDescent="0.2">
      <c r="O155" s="11"/>
    </row>
    <row r="156" spans="15:15" x14ac:dyDescent="0.2">
      <c r="O156" s="11"/>
    </row>
    <row r="157" spans="15:15" x14ac:dyDescent="0.2">
      <c r="O157" s="11"/>
    </row>
    <row r="158" spans="15:15" x14ac:dyDescent="0.2">
      <c r="O158" s="11"/>
    </row>
    <row r="159" spans="15:15" x14ac:dyDescent="0.2">
      <c r="O159" s="11"/>
    </row>
    <row r="160" spans="15:15" x14ac:dyDescent="0.2">
      <c r="O160" s="11"/>
    </row>
    <row r="161" spans="15:15" x14ac:dyDescent="0.2">
      <c r="O161" s="11"/>
    </row>
    <row r="162" spans="15:15" x14ac:dyDescent="0.2">
      <c r="O162" s="11"/>
    </row>
    <row r="163" spans="15:15" x14ac:dyDescent="0.2">
      <c r="O163" s="11"/>
    </row>
    <row r="164" spans="15:15" x14ac:dyDescent="0.2">
      <c r="O164" s="11"/>
    </row>
    <row r="165" spans="15:15" x14ac:dyDescent="0.2">
      <c r="O165" s="11"/>
    </row>
    <row r="166" spans="15:15" x14ac:dyDescent="0.2">
      <c r="O166" s="11"/>
    </row>
    <row r="167" spans="15:15" x14ac:dyDescent="0.2">
      <c r="O167" s="11"/>
    </row>
    <row r="168" spans="15:15" x14ac:dyDescent="0.2">
      <c r="O168" s="11"/>
    </row>
    <row r="169" spans="15:15" x14ac:dyDescent="0.2">
      <c r="O169" s="11"/>
    </row>
    <row r="170" spans="15:15" x14ac:dyDescent="0.2">
      <c r="O170" s="11"/>
    </row>
    <row r="171" spans="15:15" x14ac:dyDescent="0.2">
      <c r="O171" s="11"/>
    </row>
    <row r="172" spans="15:15" x14ac:dyDescent="0.2">
      <c r="O172" s="11"/>
    </row>
    <row r="173" spans="15:15" x14ac:dyDescent="0.2">
      <c r="O173" s="11"/>
    </row>
    <row r="174" spans="15:15" x14ac:dyDescent="0.2">
      <c r="O174" s="11"/>
    </row>
    <row r="175" spans="15:15" x14ac:dyDescent="0.2">
      <c r="O175" s="11"/>
    </row>
    <row r="176" spans="15:15" x14ac:dyDescent="0.2">
      <c r="O176" s="11"/>
    </row>
    <row r="177" spans="1:15" x14ac:dyDescent="0.2">
      <c r="A177" s="65"/>
      <c r="B177" s="65"/>
      <c r="C177" s="65"/>
      <c r="D177" s="34"/>
      <c r="E177" s="66"/>
      <c r="F177" s="34"/>
      <c r="G177" s="67"/>
      <c r="H177" s="68"/>
      <c r="I177" s="68"/>
      <c r="J177" s="69"/>
      <c r="K177" s="70"/>
      <c r="L177" s="65"/>
      <c r="M177" s="71"/>
      <c r="N177" s="72"/>
      <c r="O177" s="73"/>
    </row>
    <row r="178" spans="1:15" x14ac:dyDescent="0.2">
      <c r="A178" s="65"/>
      <c r="B178" s="65"/>
      <c r="C178" s="65"/>
      <c r="D178" s="34"/>
      <c r="E178" s="66"/>
      <c r="F178" s="34"/>
      <c r="G178" s="67"/>
      <c r="H178" s="68"/>
      <c r="I178" s="68"/>
      <c r="J178" s="69"/>
      <c r="K178" s="70"/>
      <c r="L178" s="65"/>
      <c r="M178" s="71"/>
      <c r="N178" s="72"/>
      <c r="O178" s="73"/>
    </row>
    <row r="179" spans="1:15" x14ac:dyDescent="0.2">
      <c r="A179" s="65"/>
      <c r="B179" s="65"/>
      <c r="C179" s="65"/>
      <c r="D179" s="34"/>
      <c r="E179" s="66"/>
      <c r="F179" s="34"/>
      <c r="G179" s="67"/>
      <c r="H179" s="68"/>
      <c r="I179" s="68"/>
      <c r="J179" s="69"/>
      <c r="K179" s="70"/>
      <c r="L179" s="65"/>
      <c r="M179" s="71"/>
      <c r="N179" s="72"/>
      <c r="O179" s="73"/>
    </row>
    <row r="180" spans="1:15" x14ac:dyDescent="0.2">
      <c r="A180" s="65"/>
      <c r="B180" s="65"/>
      <c r="C180" s="65"/>
      <c r="D180" s="34"/>
      <c r="E180" s="66"/>
      <c r="F180" s="34"/>
      <c r="G180" s="67"/>
      <c r="H180" s="68"/>
      <c r="I180" s="68"/>
      <c r="J180" s="69"/>
      <c r="K180" s="70"/>
      <c r="L180" s="65"/>
      <c r="M180" s="71"/>
      <c r="N180" s="72"/>
      <c r="O180" s="73"/>
    </row>
    <row r="181" spans="1:15" x14ac:dyDescent="0.2">
      <c r="A181" s="65"/>
      <c r="B181" s="65"/>
      <c r="C181" s="65"/>
      <c r="D181" s="34"/>
      <c r="E181" s="66"/>
      <c r="F181" s="34"/>
      <c r="G181" s="67"/>
      <c r="H181" s="68"/>
      <c r="I181" s="68"/>
      <c r="J181" s="69"/>
      <c r="K181" s="70"/>
      <c r="L181" s="65"/>
      <c r="M181" s="71"/>
      <c r="N181" s="72"/>
      <c r="O181" s="73"/>
    </row>
    <row r="182" spans="1:15" x14ac:dyDescent="0.2">
      <c r="A182" s="65"/>
      <c r="B182" s="65"/>
      <c r="C182" s="65"/>
      <c r="D182" s="34"/>
      <c r="E182" s="66"/>
      <c r="F182" s="34"/>
      <c r="G182" s="67"/>
      <c r="H182" s="68"/>
      <c r="I182" s="68"/>
      <c r="J182" s="69"/>
      <c r="K182" s="70"/>
      <c r="L182" s="65"/>
      <c r="M182" s="71"/>
      <c r="N182" s="72"/>
      <c r="O182" s="73"/>
    </row>
    <row r="183" spans="1:15" x14ac:dyDescent="0.2">
      <c r="A183" s="65"/>
      <c r="B183" s="65"/>
      <c r="C183" s="65"/>
      <c r="D183" s="34"/>
      <c r="E183" s="66"/>
      <c r="F183" s="34"/>
      <c r="G183" s="67"/>
      <c r="H183" s="68"/>
      <c r="I183" s="68"/>
      <c r="J183" s="69"/>
      <c r="K183" s="70"/>
      <c r="L183" s="65"/>
      <c r="M183" s="71"/>
      <c r="N183" s="72"/>
      <c r="O183" s="73"/>
    </row>
    <row r="184" spans="1:15" x14ac:dyDescent="0.2">
      <c r="A184" s="65"/>
      <c r="B184" s="65"/>
      <c r="C184" s="65"/>
      <c r="D184" s="34"/>
      <c r="E184" s="66"/>
      <c r="F184" s="34"/>
      <c r="G184" s="67"/>
      <c r="H184" s="68"/>
      <c r="I184" s="68"/>
      <c r="J184" s="69"/>
      <c r="K184" s="70"/>
      <c r="L184" s="65"/>
      <c r="M184" s="71"/>
      <c r="N184" s="72"/>
      <c r="O184" s="73"/>
    </row>
    <row r="185" spans="1:15" x14ac:dyDescent="0.2">
      <c r="A185" s="65"/>
      <c r="B185" s="65"/>
      <c r="C185" s="65"/>
      <c r="D185" s="34"/>
      <c r="E185" s="66"/>
      <c r="F185" s="34"/>
      <c r="G185" s="67"/>
      <c r="H185" s="68"/>
      <c r="I185" s="68"/>
      <c r="J185" s="69"/>
      <c r="K185" s="70"/>
      <c r="L185" s="65"/>
      <c r="M185" s="71"/>
      <c r="N185" s="72"/>
      <c r="O185" s="73"/>
    </row>
    <row r="186" spans="1:15" x14ac:dyDescent="0.2">
      <c r="A186" s="65"/>
      <c r="B186" s="65"/>
      <c r="C186" s="65"/>
      <c r="D186" s="34"/>
      <c r="E186" s="66"/>
      <c r="F186" s="34"/>
      <c r="G186" s="67"/>
      <c r="H186" s="68"/>
      <c r="I186" s="68"/>
      <c r="J186" s="69"/>
      <c r="K186" s="70"/>
      <c r="L186" s="65"/>
      <c r="M186" s="71"/>
      <c r="N186" s="72"/>
      <c r="O186" s="73"/>
    </row>
    <row r="187" spans="1:15" x14ac:dyDescent="0.2">
      <c r="A187" s="65"/>
      <c r="B187" s="65"/>
      <c r="C187" s="65"/>
      <c r="D187" s="34"/>
      <c r="E187" s="66"/>
      <c r="F187" s="34"/>
      <c r="G187" s="67"/>
      <c r="H187" s="68"/>
      <c r="I187" s="68"/>
      <c r="J187" s="69"/>
      <c r="K187" s="70"/>
      <c r="L187" s="65"/>
      <c r="M187" s="71"/>
      <c r="N187" s="72"/>
      <c r="O187" s="73"/>
    </row>
    <row r="188" spans="1:15" x14ac:dyDescent="0.2">
      <c r="A188" s="65"/>
      <c r="B188" s="65"/>
      <c r="C188" s="65"/>
      <c r="D188" s="34"/>
      <c r="E188" s="66"/>
      <c r="F188" s="34"/>
      <c r="G188" s="67"/>
      <c r="H188" s="68"/>
      <c r="I188" s="68"/>
      <c r="J188" s="69"/>
      <c r="K188" s="70"/>
      <c r="L188" s="65"/>
      <c r="M188" s="71"/>
      <c r="N188" s="72"/>
      <c r="O188" s="73"/>
    </row>
    <row r="189" spans="1:15" x14ac:dyDescent="0.2">
      <c r="A189" s="65"/>
      <c r="B189" s="65"/>
      <c r="C189" s="65"/>
      <c r="D189" s="34"/>
      <c r="E189" s="66"/>
      <c r="F189" s="34"/>
      <c r="G189" s="67"/>
      <c r="H189" s="68"/>
      <c r="I189" s="68"/>
      <c r="J189" s="69"/>
      <c r="K189" s="70"/>
      <c r="L189" s="65"/>
      <c r="M189" s="71"/>
      <c r="N189" s="72"/>
      <c r="O189" s="73"/>
    </row>
    <row r="190" spans="1:15" x14ac:dyDescent="0.2">
      <c r="A190" s="65"/>
      <c r="B190" s="65"/>
      <c r="C190" s="65"/>
      <c r="D190" s="34"/>
      <c r="E190" s="66"/>
      <c r="F190" s="34"/>
      <c r="G190" s="67"/>
      <c r="H190" s="68"/>
      <c r="I190" s="68"/>
      <c r="J190" s="69"/>
      <c r="K190" s="70"/>
      <c r="L190" s="65"/>
      <c r="M190" s="71"/>
      <c r="N190" s="72"/>
      <c r="O190" s="73"/>
    </row>
    <row r="191" spans="1:15" x14ac:dyDescent="0.2">
      <c r="A191" s="65"/>
      <c r="B191" s="65"/>
      <c r="C191" s="65"/>
      <c r="D191" s="34"/>
      <c r="E191" s="66"/>
      <c r="F191" s="34"/>
      <c r="G191" s="67"/>
      <c r="H191" s="68"/>
      <c r="I191" s="68"/>
      <c r="J191" s="69"/>
      <c r="K191" s="70"/>
      <c r="L191" s="65"/>
      <c r="M191" s="71"/>
      <c r="N191" s="72"/>
      <c r="O191" s="73"/>
    </row>
    <row r="192" spans="1:15" x14ac:dyDescent="0.2">
      <c r="A192" s="65"/>
      <c r="B192" s="65"/>
      <c r="C192" s="65"/>
      <c r="D192" s="34"/>
      <c r="E192" s="66"/>
      <c r="F192" s="34"/>
      <c r="G192" s="67"/>
      <c r="H192" s="68"/>
      <c r="I192" s="68"/>
      <c r="J192" s="69"/>
      <c r="K192" s="70"/>
      <c r="L192" s="65"/>
      <c r="M192" s="71"/>
      <c r="N192" s="72"/>
      <c r="O192" s="73"/>
    </row>
    <row r="193" spans="1:15" x14ac:dyDescent="0.2">
      <c r="A193" s="65"/>
      <c r="B193" s="65"/>
      <c r="C193" s="65"/>
      <c r="D193" s="34"/>
      <c r="E193" s="66"/>
      <c r="F193" s="34"/>
      <c r="G193" s="67"/>
      <c r="H193" s="68"/>
      <c r="I193" s="68"/>
      <c r="J193" s="69"/>
      <c r="K193" s="70"/>
      <c r="L193" s="65"/>
      <c r="M193" s="71"/>
      <c r="N193" s="72"/>
      <c r="O193" s="73"/>
    </row>
    <row r="194" spans="1:15" x14ac:dyDescent="0.2">
      <c r="A194" s="65"/>
      <c r="B194" s="65"/>
      <c r="C194" s="65"/>
      <c r="D194" s="34"/>
      <c r="E194" s="66"/>
      <c r="F194" s="34"/>
      <c r="G194" s="67"/>
      <c r="H194" s="68"/>
      <c r="I194" s="68"/>
      <c r="J194" s="69"/>
      <c r="K194" s="70"/>
      <c r="L194" s="65"/>
      <c r="M194" s="71"/>
      <c r="N194" s="72"/>
      <c r="O194" s="73"/>
    </row>
    <row r="195" spans="1:15" x14ac:dyDescent="0.2">
      <c r="A195" s="65"/>
      <c r="B195" s="65"/>
      <c r="C195" s="65"/>
      <c r="D195" s="34"/>
      <c r="E195" s="66"/>
      <c r="F195" s="34"/>
      <c r="G195" s="67"/>
      <c r="H195" s="68"/>
      <c r="I195" s="68"/>
      <c r="J195" s="69"/>
      <c r="K195" s="70"/>
      <c r="L195" s="65"/>
      <c r="M195" s="71"/>
      <c r="N195" s="72"/>
      <c r="O195" s="73"/>
    </row>
    <row r="196" spans="1:15" x14ac:dyDescent="0.2">
      <c r="A196" s="65"/>
      <c r="B196" s="65"/>
      <c r="C196" s="65"/>
      <c r="D196" s="34"/>
      <c r="E196" s="66"/>
      <c r="F196" s="34"/>
      <c r="G196" s="67"/>
      <c r="H196" s="68"/>
      <c r="I196" s="68"/>
      <c r="J196" s="69"/>
      <c r="K196" s="70"/>
      <c r="L196" s="65"/>
      <c r="M196" s="71"/>
      <c r="N196" s="72"/>
      <c r="O196" s="73"/>
    </row>
    <row r="197" spans="1:15" x14ac:dyDescent="0.2">
      <c r="A197" s="65"/>
      <c r="B197" s="65"/>
      <c r="C197" s="65"/>
      <c r="D197" s="34"/>
      <c r="E197" s="66"/>
      <c r="F197" s="34"/>
      <c r="G197" s="67"/>
      <c r="H197" s="68"/>
      <c r="I197" s="68"/>
      <c r="J197" s="69"/>
      <c r="K197" s="70"/>
      <c r="L197" s="65"/>
      <c r="M197" s="71"/>
      <c r="N197" s="72"/>
      <c r="O197" s="73"/>
    </row>
    <row r="198" spans="1:15" x14ac:dyDescent="0.2">
      <c r="A198" s="65"/>
      <c r="B198" s="65"/>
      <c r="C198" s="65"/>
      <c r="D198" s="34"/>
      <c r="E198" s="66"/>
      <c r="F198" s="34"/>
      <c r="G198" s="67"/>
      <c r="H198" s="68"/>
      <c r="I198" s="68"/>
      <c r="J198" s="69"/>
      <c r="K198" s="70"/>
      <c r="L198" s="65"/>
      <c r="M198" s="71"/>
      <c r="N198" s="72"/>
      <c r="O198" s="73"/>
    </row>
    <row r="199" spans="1:15" x14ac:dyDescent="0.2">
      <c r="A199" s="65"/>
      <c r="B199" s="65"/>
      <c r="C199" s="65"/>
      <c r="D199" s="34"/>
      <c r="E199" s="66"/>
      <c r="F199" s="34"/>
      <c r="G199" s="67"/>
      <c r="H199" s="68"/>
      <c r="I199" s="68"/>
      <c r="J199" s="69"/>
      <c r="K199" s="70"/>
      <c r="L199" s="65"/>
      <c r="M199" s="71"/>
      <c r="N199" s="72"/>
      <c r="O199" s="73"/>
    </row>
    <row r="200" spans="1:15" x14ac:dyDescent="0.2">
      <c r="A200" s="65"/>
      <c r="B200" s="65"/>
      <c r="C200" s="65"/>
      <c r="D200" s="34"/>
      <c r="E200" s="66"/>
      <c r="F200" s="34"/>
      <c r="G200" s="67"/>
      <c r="H200" s="68"/>
      <c r="I200" s="68"/>
      <c r="J200" s="69"/>
      <c r="K200" s="70"/>
      <c r="L200" s="65"/>
      <c r="M200" s="71"/>
      <c r="N200" s="72"/>
      <c r="O200" s="73"/>
    </row>
    <row r="201" spans="1:15" x14ac:dyDescent="0.2">
      <c r="A201" s="65"/>
      <c r="B201" s="65"/>
      <c r="C201" s="65"/>
      <c r="D201" s="34"/>
      <c r="E201" s="66"/>
      <c r="F201" s="34"/>
      <c r="G201" s="67"/>
      <c r="H201" s="68"/>
      <c r="I201" s="68"/>
      <c r="J201" s="69"/>
      <c r="K201" s="70"/>
      <c r="L201" s="65"/>
      <c r="M201" s="71"/>
      <c r="N201" s="72"/>
      <c r="O201" s="73"/>
    </row>
    <row r="202" spans="1:15" x14ac:dyDescent="0.2">
      <c r="A202" s="65"/>
      <c r="B202" s="65"/>
      <c r="C202" s="65"/>
      <c r="D202" s="34"/>
      <c r="E202" s="66"/>
      <c r="F202" s="34"/>
      <c r="G202" s="67"/>
      <c r="H202" s="68"/>
      <c r="I202" s="68"/>
      <c r="J202" s="69"/>
      <c r="K202" s="70"/>
      <c r="L202" s="65"/>
      <c r="M202" s="71"/>
      <c r="N202" s="72"/>
      <c r="O202" s="74"/>
    </row>
    <row r="203" spans="1:15" ht="41.25" x14ac:dyDescent="0.2">
      <c r="A203" s="75" t="s">
        <v>50</v>
      </c>
      <c r="B203" s="75"/>
      <c r="C203" s="76"/>
      <c r="D203" s="77"/>
      <c r="E203" s="78"/>
      <c r="F203" s="77"/>
      <c r="G203" s="79"/>
      <c r="H203" s="76"/>
      <c r="I203" s="76"/>
      <c r="J203" s="80"/>
      <c r="K203" s="81"/>
      <c r="L203" s="76"/>
      <c r="M203" s="82" t="s">
        <v>55</v>
      </c>
      <c r="N203" s="82" t="s">
        <v>56</v>
      </c>
      <c r="O203" s="83"/>
    </row>
    <row r="204" spans="1:15" x14ac:dyDescent="0.2">
      <c r="M204" s="31">
        <v>0</v>
      </c>
      <c r="N204" s="31">
        <v>0</v>
      </c>
    </row>
  </sheetData>
  <mergeCells count="6">
    <mergeCell ref="A71:P71"/>
    <mergeCell ref="A1:D1"/>
    <mergeCell ref="A9:O9"/>
    <mergeCell ref="A27:O27"/>
    <mergeCell ref="A52:O52"/>
    <mergeCell ref="A59:P59"/>
  </mergeCells>
  <pageMargins left="0.7" right="0.7" top="1.1812499999999999" bottom="1.1812499999999999"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Excel Android</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Übersicht</vt:lpstr>
      <vt:lpstr>Anträge</vt:lpstr>
      <vt:lpstr>Übersicht!Druckbereich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AStANaut</dc:creator>
  <dc:description/>
  <cp:lastModifiedBy>Schlenz, Jonas</cp:lastModifiedBy>
  <cp:revision>29</cp:revision>
  <dcterms:created xsi:type="dcterms:W3CDTF">2016-10-11T10:10:23Z</dcterms:created>
  <dcterms:modified xsi:type="dcterms:W3CDTF">2023-09-11T06:44:22Z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