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0"/>
  <workbookPr/>
  <mc:AlternateContent xmlns:mc="http://schemas.openxmlformats.org/markup-compatibility/2006">
    <mc:Choice Requires="x15">
      <x15ac:absPath xmlns:x15ac="http://schemas.microsoft.com/office/spreadsheetml/2010/11/ac" url="/Users/keno/Library/Mobile Documents/com~apple~CloudDocs/Documents/Christian-Albrechts-Universität zu Kiel/Hochschulpolitik/Studierendenparlament/Sitzungsunterlagen/Sitzungsunterlagen 2023:24/11. Sitzung 2024-06-17/"/>
    </mc:Choice>
  </mc:AlternateContent>
  <xr:revisionPtr revIDLastSave="0" documentId="13_ncr:1_{CB98471B-362E-4D41-AB74-40477EF48C1F}" xr6:coauthVersionLast="47" xr6:coauthVersionMax="47" xr10:uidLastSave="{00000000-0000-0000-0000-000000000000}"/>
  <bookViews>
    <workbookView xWindow="0" yWindow="760" windowWidth="30240" windowHeight="18880" activeTab="1" xr2:uid="{00000000-000D-0000-FFFF-FFFF00000000}"/>
  </bookViews>
  <sheets>
    <sheet name="Übersicht" sheetId="1" r:id="rId1"/>
    <sheet name="Anträge" sheetId="2" r:id="rId2"/>
  </sheets>
  <definedNames>
    <definedName name="_xlnm.Print_Area" localSheetId="0">Übersicht!$A$1:$F$33</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8" i="2" l="1"/>
  <c r="H218" i="2"/>
  <c r="O195" i="2"/>
  <c r="O194" i="2"/>
  <c r="O193" i="2"/>
  <c r="O192" i="2"/>
  <c r="O191" i="2"/>
  <c r="O190" i="2"/>
  <c r="O189" i="2"/>
  <c r="O188" i="2"/>
  <c r="O187" i="2"/>
  <c r="O186" i="2"/>
  <c r="O185" i="2"/>
  <c r="O184" i="2"/>
  <c r="O183" i="2"/>
  <c r="O170" i="2"/>
  <c r="O168" i="2"/>
  <c r="O167" i="2"/>
  <c r="O166" i="2"/>
  <c r="O165" i="2"/>
  <c r="O164" i="2"/>
  <c r="O163" i="2"/>
  <c r="O162" i="2"/>
  <c r="O161" i="2"/>
  <c r="O160" i="2"/>
  <c r="O159" i="2"/>
  <c r="O158" i="2"/>
  <c r="O157" i="2"/>
  <c r="O156" i="2"/>
  <c r="O155" i="2"/>
  <c r="O154" i="2"/>
  <c r="O153" i="2"/>
  <c r="O152" i="2"/>
  <c r="O148" i="2"/>
  <c r="O147" i="2"/>
  <c r="O146" i="2"/>
  <c r="O145" i="2"/>
  <c r="O144" i="2"/>
  <c r="O143" i="2"/>
  <c r="O142" i="2"/>
  <c r="O141" i="2"/>
  <c r="O140" i="2"/>
  <c r="O139" i="2"/>
  <c r="O138" i="2"/>
  <c r="O137" i="2"/>
  <c r="O136" i="2"/>
  <c r="O135" i="2"/>
  <c r="O134" i="2"/>
  <c r="O133" i="2"/>
  <c r="O132" i="2"/>
  <c r="O131" i="2"/>
  <c r="O130" i="2"/>
  <c r="O128" i="2"/>
  <c r="O126" i="2"/>
  <c r="O125" i="2"/>
  <c r="O124" i="2"/>
  <c r="O123" i="2"/>
  <c r="O122" i="2"/>
  <c r="O121" i="2"/>
  <c r="O120" i="2"/>
  <c r="O119" i="2"/>
  <c r="O118" i="2"/>
  <c r="O116" i="2"/>
  <c r="O115" i="2"/>
  <c r="O114" i="2"/>
  <c r="O113" i="2"/>
  <c r="O112" i="2"/>
  <c r="O111" i="2"/>
  <c r="O110" i="2"/>
  <c r="O109" i="2"/>
  <c r="O108" i="2"/>
  <c r="O107" i="2"/>
  <c r="O106" i="2"/>
  <c r="O105" i="2"/>
  <c r="O101" i="2"/>
  <c r="O100" i="2"/>
  <c r="O99" i="2"/>
  <c r="O98" i="2"/>
  <c r="O97" i="2"/>
  <c r="O96" i="2"/>
  <c r="O95" i="2"/>
  <c r="O94" i="2"/>
  <c r="O93" i="2"/>
  <c r="O92" i="2"/>
  <c r="O91"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49" i="2"/>
  <c r="O48" i="2"/>
  <c r="O47" i="2"/>
  <c r="O46" i="2"/>
  <c r="O45" i="2"/>
  <c r="O44" i="2"/>
  <c r="O43" i="2"/>
  <c r="O42" i="2"/>
  <c r="O41" i="2"/>
  <c r="O40" i="2"/>
  <c r="O39" i="2"/>
  <c r="O38" i="2"/>
  <c r="O37" i="2"/>
  <c r="O36" i="2"/>
  <c r="O35" i="2"/>
  <c r="O34" i="2"/>
  <c r="O33" i="2"/>
  <c r="O32" i="2"/>
  <c r="O31" i="2"/>
  <c r="O30" i="2"/>
  <c r="O29" i="2"/>
  <c r="O218" i="2"/>
  <c r="D36" i="1"/>
  <c r="A36" i="1"/>
  <c r="E19" i="1"/>
  <c r="B19" i="1"/>
  <c r="E18" i="1"/>
  <c r="E17" i="1"/>
  <c r="B18" i="1"/>
  <c r="B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tc={00CA0024-00C4-4AFB-9445-001B006400FB}</author>
    <author>tc={0067001D-003B-4D33-939A-005400490062}</author>
    <author>tc={001D007C-004A-4D1B-A2FD-0072004500CF}</author>
  </authors>
  <commentList>
    <comment ref="B17" authorId="0" shapeId="0" xr:uid="{00CA0024-00C4-4AFB-9445-001B006400FB}">
      <text>
        <t xml:space="preserve">[Threaded comment]
Your version of Excel allows you to read this threaded comment; however, any edits to it will get removed if the file is opened in a newer version of Excel. Learn more: https://go.microsoft.com/fwlink/?linkid=870924
Comment:
    Comment:
    Summe im Haushaltsplan nachschauen
</t>
      </text>
    </comment>
    <comment ref="E17" authorId="1" shapeId="0" xr:uid="{0067001D-003B-4D33-939A-005400490062}">
      <text>
        <t xml:space="preserve">[Threaded comment]
Your version of Excel allows you to read this threaded comment; however, any edits to it will get removed if the file is opened in a newer version of Excel. Learn more: https://go.microsoft.com/fwlink/?linkid=870924
Comment:
    Comment:
    Summe im Haushaltsplan nachschauen
</t>
      </text>
    </comment>
    <comment ref="H17" authorId="2" shapeId="0" xr:uid="{001D007C-004A-4D1B-A2FD-0072004500CF}">
      <text>
        <t xml:space="preserve">[Threaded comment]
Your version of Excel allows you to read this threaded comment; however, any edits to it will get removed if the file is opened in a newer version of Excel. Learn more: https://go.microsoft.com/fwlink/?linkid=870924
Comment:
    Comment:
    Summe im Haushaltsplan nachschauen
</t>
      </text>
    </comment>
  </commentList>
</comments>
</file>

<file path=xl/sharedStrings.xml><?xml version="1.0" encoding="utf-8"?>
<sst xmlns="http://schemas.openxmlformats.org/spreadsheetml/2006/main" count="1105" uniqueCount="513">
  <si>
    <t>Haushaltsausschuss des 81. Studierendenparlaments der CAU zu Kiel</t>
  </si>
  <si>
    <t xml:space="preserve">Die Unten stehende Übersicht entstammt dem Haushalt des 81. StuP der CAU zu Kiel und trift keinerlei Aussage über den aktuellen tatsächlichen Stand </t>
  </si>
  <si>
    <t>aktueller Stand der Titel "681 01 00 Zuschüsse für studentische Aktivitäten"</t>
  </si>
  <si>
    <t>und "681 03 00 Zuschüsse für internationale Studierenden Vereine"</t>
  </si>
  <si>
    <t>Stand: 01.08.2018</t>
  </si>
  <si>
    <t>Zuschüsse für Studentische Aktivitäten</t>
  </si>
  <si>
    <t>Zuschüsse für internationale Studierenden Vereine</t>
  </si>
  <si>
    <t>Titel 681 01 00</t>
  </si>
  <si>
    <t>Titel 681 03</t>
  </si>
  <si>
    <t>Budget</t>
  </si>
  <si>
    <t>Budget verblieben</t>
  </si>
  <si>
    <t>Budget gebunden</t>
  </si>
  <si>
    <t>Budget ausgegeben</t>
  </si>
  <si>
    <t>Verplant</t>
  </si>
  <si>
    <t>Finanz- und Reisekostenanträge im Haushaltsjahr 2022/2023</t>
  </si>
  <si>
    <r>
      <rPr>
        <b/>
        <sz val="11"/>
        <rFont val="Calibri"/>
      </rPr>
      <t>Ordnungsgemäße Ladung</t>
    </r>
    <r>
      <rPr>
        <sz val="11"/>
        <rFont val="Calibri"/>
      </rPr>
      <t>: Jonas hat am Montag, den 30. August zur Sitzung geladen und damit fristgerecht.</t>
    </r>
  </si>
  <si>
    <r>
      <rPr>
        <sz val="11"/>
        <color theme="1"/>
        <rFont val="Calibri"/>
      </rPr>
      <t xml:space="preserve">3 Stimmberechtigte des HHA anwesend (und damit </t>
    </r>
    <r>
      <rPr>
        <b/>
        <sz val="11"/>
        <rFont val="Calibri"/>
      </rPr>
      <t>Beschlussfähig</t>
    </r>
    <r>
      <rPr>
        <sz val="11"/>
        <rFont val="Calibri"/>
      </rPr>
      <t>), ab ca. 16:37 4 Stimmberechtigte anwesend</t>
    </r>
  </si>
  <si>
    <t>Vom AstA beschlossener Antrag:</t>
  </si>
  <si>
    <t>Stud. Aktivitäten</t>
  </si>
  <si>
    <t>Holters, Frauke ( HSG Sonyashny)</t>
  </si>
  <si>
    <t>Festival Ukrainischer Kultur</t>
  </si>
  <si>
    <t>Vom AstA genehmigt. Kein Widerspruch seitens des HHA</t>
  </si>
  <si>
    <t>Antrags-nummer</t>
  </si>
  <si>
    <t>Antragsart</t>
  </si>
  <si>
    <t>Topf</t>
  </si>
  <si>
    <t>Name des Topf</t>
  </si>
  <si>
    <t>Antragssteller*in</t>
  </si>
  <si>
    <t>Antrags-datum</t>
  </si>
  <si>
    <t>Anlass des Antrags</t>
  </si>
  <si>
    <t>beantragte Summe</t>
  </si>
  <si>
    <t>Vor-schuss</t>
  </si>
  <si>
    <t>Abstimmung [Ja/Nein/Enthaltung]</t>
  </si>
  <si>
    <t>Vorgeschlagener Betrag des HHA</t>
  </si>
  <si>
    <t>Vorschlag: En bloc - Abstimmung</t>
  </si>
  <si>
    <t>Stupa Beschluss [1,leer,andere Betrag]</t>
  </si>
  <si>
    <t>Status "gebunden"</t>
  </si>
  <si>
    <t>Status "aus-gezahlt"</t>
  </si>
  <si>
    <t>Aus-zahlungs-datum</t>
  </si>
  <si>
    <t>Kommentare [ggf. Auflagen]:</t>
  </si>
  <si>
    <t>*Protokoll der 3. Sitzung vom 06.09.2023 (16:27-17:04 Uhr); Anwesende: Jonas Schlenz, Ameli Ohff, Alexander Paul, Alva (kam später)    Gast: Melih-Tarik Özdemir</t>
  </si>
  <si>
    <t>81.03.01</t>
  </si>
  <si>
    <t>R</t>
  </si>
  <si>
    <t xml:space="preserve">FVK </t>
  </si>
  <si>
    <t>unbekannt</t>
  </si>
  <si>
    <t>Awareness Workshop</t>
  </si>
  <si>
    <t>0/4/0</t>
  </si>
  <si>
    <t>Es ist im Antrag weder Name noch Datum und Ort oder Kontoverbindung angebegeben. § 5 IV Rl ü. Vergabe v. Zuschüssen verlangt dies allerdings. Der HHA empfiehlt daher die Ablehnung</t>
  </si>
  <si>
    <t>81.03.02</t>
  </si>
  <si>
    <t>F</t>
  </si>
  <si>
    <t>Schnoor, Nathalie (HSG Tierrechte)</t>
  </si>
  <si>
    <t>Studentenkino Film: Dominion</t>
  </si>
  <si>
    <t>4/0/0</t>
  </si>
  <si>
    <t>Der Antrag wurde als Veranstaltung für politische Bildung eingestuft und ist damit grundsätzlich förderungswürdig sowie formell korrekt gestellt worden.</t>
  </si>
  <si>
    <t>Abschließende Hinweise:</t>
  </si>
  <si>
    <t>Nächste Sitzung wird via Social Media abgestimmt.</t>
  </si>
  <si>
    <t>Protokoll der 4. Sitzung vom 11.10.2023 (9:04 - 12:20 ); Anwesende: Jonas Schlenz, Amelie Ohff, Alexander Paul, Alva Meise  Gast: Max Härtel</t>
  </si>
  <si>
    <t>81.04.01</t>
  </si>
  <si>
    <t>Business and Finance Club Kiel</t>
  </si>
  <si>
    <t>Vertagt</t>
  </si>
  <si>
    <t>81.04.02 - 06</t>
  </si>
  <si>
    <t>681 01</t>
  </si>
  <si>
    <t>Fachschaft Physik</t>
  </si>
  <si>
    <t>Reisekostenerstattung für die Bundesfachschaftstagung in Düsseldorf</t>
  </si>
  <si>
    <t>Es wird noch eine Nachfrage an die Fachschaft geschickt, mit der Bitte, das Protokoll der Fachschaftssitzung dem Haushaltsausschuss zukommen zu lassen, um zu überprüfen, ob die Personen von der Fachschaft entsand wurden. Die vorgeschlagene Summe des Hauhsaltsauschuss bezieht sich auf den Supersparpreis, also die Nutzung jeglicher Vergünstigung für die Fahrtkosten, weshalb die Fachschaft Physik noch 35 Euro aus eigenen Mitteln zahlen muss.</t>
  </si>
  <si>
    <t>81.04.07 - 11</t>
  </si>
  <si>
    <t>Fachschaft Informatik</t>
  </si>
  <si>
    <t>Reisekostenerstattung für eine Bufata Reise</t>
  </si>
  <si>
    <t>0/3/1</t>
  </si>
  <si>
    <t>Die Rücklagen der Informatikfachschaft sind hoch genug, um die Reisekosten selbst zu bezahlen.</t>
  </si>
  <si>
    <t>81.04.12</t>
  </si>
  <si>
    <t>Luk Thurow (Fachschaft Geographie)</t>
  </si>
  <si>
    <t>Reisekostenerstattung für den Deutschen Kongress der Geographie</t>
  </si>
  <si>
    <t>Abzug der Sitzplatzreservierung</t>
  </si>
  <si>
    <t>81.04.13</t>
  </si>
  <si>
    <t>Georg Linzen (Fachschaft Geographie)</t>
  </si>
  <si>
    <t xml:space="preserve">154, 72 </t>
  </si>
  <si>
    <t>81.04.14</t>
  </si>
  <si>
    <t>Louise Hinzmann (Fachschaft Geographie)</t>
  </si>
  <si>
    <t xml:space="preserve"> 164, 58 </t>
  </si>
  <si>
    <t>81.04.15</t>
  </si>
  <si>
    <t>Julia Pott (Fachschaft Geographie)</t>
  </si>
  <si>
    <t xml:space="preserve">133, 78 </t>
  </si>
  <si>
    <t>81.04.16</t>
  </si>
  <si>
    <t>Nissi Menakuntuala (Fachschaft Ingenieurwissenschaften)</t>
  </si>
  <si>
    <t>Reisekostenerstattung für die Bundesfachschaftentagung Elektrotechnik</t>
  </si>
  <si>
    <t>Abzug 25 % der Einsparung aufgrund der Bahncard der Reisekosten</t>
  </si>
  <si>
    <t>81.04.17</t>
  </si>
  <si>
    <t>Jennifer Scherer (Fachschaft Ingenieurwissenschaften)</t>
  </si>
  <si>
    <t xml:space="preserve"> Reisekostenerstattung für die Konferenz aller werkstofftechnischen und materialwissenschaftlichen Studiengänge</t>
  </si>
  <si>
    <t>Abzug der Sitzplatzreservierung und  5 Euro der Tagungsgebühr</t>
  </si>
  <si>
    <t>81.04.18</t>
  </si>
  <si>
    <t>Lasse Strehl (Fachschaft Ingenieurwissenschaften)</t>
  </si>
  <si>
    <t>Abzug 25% der Einsparung aufgrund der Bahncard der Reisekosten und der Mehrkosten der Hin- und Rückfahrt, welche nicht mit den Fahrtkosten der anderen Personen übereinstimmen.</t>
  </si>
  <si>
    <t>81.04.19</t>
  </si>
  <si>
    <t>Lukas Riesel (Fachschaft Ingenieurwissenschaften)</t>
  </si>
  <si>
    <t>Reisekostenerstattung für 93. BuFaTa ET in München</t>
  </si>
  <si>
    <t>81.04.20</t>
  </si>
  <si>
    <t>Lucie Bangert (Fachschaft Ingenieurwissenschaften)</t>
  </si>
  <si>
    <t>Abzug 25% der Einsparung aufgrund der Bahncard der Reisekosten</t>
  </si>
  <si>
    <t>81.04.21</t>
  </si>
  <si>
    <t>Ivo Brunnenkant (Fachschaft Geographie)</t>
  </si>
  <si>
    <t>BuFaTa Geographie in Augsburg</t>
  </si>
  <si>
    <t>117, 30</t>
  </si>
  <si>
    <t>Anpassung an die Fahrtkosten von Helena Kobert, da ein Super Sparpreis genutzt wurde und die gleiche Strecke gefahren wurde.</t>
  </si>
  <si>
    <t>81.04.22</t>
  </si>
  <si>
    <t>102, 80</t>
  </si>
  <si>
    <t xml:space="preserve">Anträge wurden in der Stupa-Sitzung zurückgezogen </t>
  </si>
  <si>
    <t>81.04.23</t>
  </si>
  <si>
    <t>Marius Jaruschewski (Fachschaft Geographie)</t>
  </si>
  <si>
    <t>170, 80</t>
  </si>
  <si>
    <t>81.04.24</t>
  </si>
  <si>
    <t>Helena Kobert (Fachschaft Geographie)</t>
  </si>
  <si>
    <t>112, 80</t>
  </si>
  <si>
    <t>81.04.25</t>
  </si>
  <si>
    <t>84, 30</t>
  </si>
  <si>
    <t>81.04.26</t>
  </si>
  <si>
    <t>Mariel Ueckert (Fachschaft Geographie)</t>
  </si>
  <si>
    <t>138, 80</t>
  </si>
  <si>
    <t>81.04.27</t>
  </si>
  <si>
    <t>Clara Weick (Fachschaft Geographie)</t>
  </si>
  <si>
    <t>117, 80</t>
  </si>
  <si>
    <t>81.04.28</t>
  </si>
  <si>
    <t>Joschua Quotschalla (Fachschaft Informatik)</t>
  </si>
  <si>
    <t>Ersti-Fahrt</t>
  </si>
  <si>
    <t>Die Rücklagen der Fachschaft Informatik sind hoch genug, um die Fahrt aus eigenen Geldern zu bezahlen.</t>
  </si>
  <si>
    <t>81.04.29</t>
  </si>
  <si>
    <t>Jill Gern, Morris Hinrichs (Fachschaft Ingenieurwissenschaften)</t>
  </si>
  <si>
    <t>81.04.30</t>
  </si>
  <si>
    <t>Hannah Seifert (HSG Tierrechte)</t>
  </si>
  <si>
    <t>Kosten für Info- und Werbematerial</t>
  </si>
  <si>
    <t>Sorgfaltspflicht der HSG Tierrechte, dass auf dem Uni-Gelände keine ihrer Sticker gestickert werden sollen.</t>
  </si>
  <si>
    <t>Protokoll der 5. Sitzung am 07.11.2023 (18:20 - 20:53); Anwesende: Jonas Schlenz, Alexander Paul, Ole-Christopher Richter, Alva Meise  Gast: Max Härtel</t>
  </si>
  <si>
    <t>81.05.01</t>
  </si>
  <si>
    <t>Förderung Stock Pitch Competition</t>
  </si>
  <si>
    <t>Fehlerhafte Einladung für den falschen Termin; StuPa wird darüber abstimmen, deshalb können die Kosten noch im StuPa aufgeschlüsselt werden, falls sie zu der Sitzung erscheinen wollen.</t>
  </si>
  <si>
    <t>81.05.02</t>
  </si>
  <si>
    <t>Annika Adam</t>
  </si>
  <si>
    <t>Reisekostenerstattung NMUN Erfurt</t>
  </si>
  <si>
    <t>81.05.03</t>
  </si>
  <si>
    <t>Anton Goeser</t>
  </si>
  <si>
    <t>Abzug Sitzplatzreservierung</t>
  </si>
  <si>
    <t>81.05.04</t>
  </si>
  <si>
    <t>Jesse Cramer</t>
  </si>
  <si>
    <t>81.05.05</t>
  </si>
  <si>
    <t>Jonathan Borchers</t>
  </si>
  <si>
    <t>81.05.06</t>
  </si>
  <si>
    <t>Max Härtel</t>
  </si>
  <si>
    <t>81.05.07</t>
  </si>
  <si>
    <t>Roubens-Mario Bostelmanns</t>
  </si>
  <si>
    <t>81.05.08</t>
  </si>
  <si>
    <t>Niclas Schoppenhauer</t>
  </si>
  <si>
    <t>Angleichung des Preises an die der anderen, da Niclas Schoppenhauer mit dem PKW gefahren ist.</t>
  </si>
  <si>
    <t>81.05.09</t>
  </si>
  <si>
    <t>Johannes Engelmann (HSG Rethinking Economics)</t>
  </si>
  <si>
    <t>Finanzierung eines Votrags am 13.12.2023 (Erstattung des Honorars, Farhtkostenerstattung, Raummiete)</t>
  </si>
  <si>
    <t>Es ist unklar, ob die zweite Raummiete von 100 benötigt wird, deshalb wird der Antrag ohne die zweite Raummiete behandelt, da ggf. ein zweiter Antrag gestellt werden kann. Fahrtkostenkalkulation beträgt nur 50 anstatt 100 aufgrund von den uns errechneten Fahrpreisen. Einladung zur StuPa-Sitzung am 20.11.23 zur Aufschlüsselung des Honorars, daher der Vorschlag des HHA, dass das Honorar vorerst auf 100 gekürzt wird.</t>
  </si>
  <si>
    <t>81.05.10</t>
  </si>
  <si>
    <t>Maria-Suzana Milea (HSG EmBiPoC)</t>
  </si>
  <si>
    <t>Finanzierung einer Lesung zum Thema "Albanische Frauen in der Diaspora"</t>
  </si>
  <si>
    <t>Einladung in das StuPa, da das Honorar aufgeschlüsselt werden soll. Der Vorschlag des HHA bezieht sich daher vorerst auf 100.</t>
  </si>
  <si>
    <t>81.05.11</t>
  </si>
  <si>
    <t>681 03</t>
  </si>
  <si>
    <t>International Students</t>
  </si>
  <si>
    <t>Okechukwu Nwobodo</t>
  </si>
  <si>
    <t>22.20.23</t>
  </si>
  <si>
    <t>Finanzierung der Raummiete des NSK</t>
  </si>
  <si>
    <t>81.05.12</t>
  </si>
  <si>
    <t>Hauke Dentzin (Fachschaft Geographie)</t>
  </si>
  <si>
    <t>Erstattung der Reisekosten zum DKG</t>
  </si>
  <si>
    <t>Abzug der überschüssigen Kosten der Motel-Übernachtungen (106,56). Nicht der Mittelwert pro Übernachtung ist zu nutzen!</t>
  </si>
  <si>
    <t>81.05.13</t>
  </si>
  <si>
    <t>Merlin Hebecker (Fachschaft Geographie)</t>
  </si>
  <si>
    <t>Abzug der überschüssigen Kosten der Motel-Übernachtungen (106,56).</t>
  </si>
  <si>
    <t>81.05.14</t>
  </si>
  <si>
    <t>81.05.15</t>
  </si>
  <si>
    <t>Isabel Füllmer (Fachschaft Pharmazie)</t>
  </si>
  <si>
    <t>BVT Pharmazie in Havel</t>
  </si>
  <si>
    <t>81.05.16</t>
  </si>
  <si>
    <t>Jonathan Stubmann (Fachschaft Pharmazie)</t>
  </si>
  <si>
    <t>81.05.17</t>
  </si>
  <si>
    <t>Merle Jonathal (Fachschaft Pharmazie)</t>
  </si>
  <si>
    <t>81.05.18</t>
  </si>
  <si>
    <t>Niclas Weichel (Fachschaft Pharmazie)</t>
  </si>
  <si>
    <t>Beleg von dem Bahnticket muss noch vorgelegt werden.</t>
  </si>
  <si>
    <t>81.05.19</t>
  </si>
  <si>
    <t>Nico Burgermeister (Fachschaft Pharmazie)</t>
  </si>
  <si>
    <t>81.05.20</t>
  </si>
  <si>
    <t>Yannik Leps (Fachschaft Pharmazie)</t>
  </si>
  <si>
    <t>81.05.21</t>
  </si>
  <si>
    <t>Kaija Maus (Fachschaft Sport)</t>
  </si>
  <si>
    <t>Erstsemesterfahrt Reisekostenerstattung</t>
  </si>
  <si>
    <t>§3 Absatz 3, Reisekostenordnung der Studierendenschaft nicht förderungswürdig</t>
  </si>
  <si>
    <t>81.05.22</t>
  </si>
  <si>
    <t>Florian Hennemann</t>
  </si>
  <si>
    <t>Erstattung der Reisekostenerstattung für eine Fachschaftsfahrt</t>
  </si>
  <si>
    <t>§17 Studierendensatzung, laufende Fachschaftsarbeit</t>
  </si>
  <si>
    <t>81.05.23</t>
  </si>
  <si>
    <t>Ricardo Rieke</t>
  </si>
  <si>
    <t>81.05.24</t>
  </si>
  <si>
    <t>Laura Mündel (Fachschaft Sport)</t>
  </si>
  <si>
    <t>Erstattung der Reisekosten für die LaFaTa</t>
  </si>
  <si>
    <t>Vertagt, da die Quittungen noch nachgereicht werden müssen.</t>
  </si>
  <si>
    <t xml:space="preserve"> </t>
  </si>
  <si>
    <t>81.05.25</t>
  </si>
  <si>
    <t>Frieda Pollmann (Fachschaft Sport)</t>
  </si>
  <si>
    <t>Erstattung der Reisekostenerstattung für die LaFaTa</t>
  </si>
  <si>
    <t>81.05.26</t>
  </si>
  <si>
    <t>Merit Brandt (Fachschaft Sport)</t>
  </si>
  <si>
    <t>81.05.27</t>
  </si>
  <si>
    <t>Sarah Gielow (Fachschaft Sport)</t>
  </si>
  <si>
    <t>81.05.28</t>
  </si>
  <si>
    <t>Bjarne Herbst (Fachschaft Sport)</t>
  </si>
  <si>
    <t>81.05.29</t>
  </si>
  <si>
    <t>Mara Solomon (Fachschaft Geowissenschaften)</t>
  </si>
  <si>
    <t>Erstattung der Reisekosten für die BuFaTa Geowissenschaften</t>
  </si>
  <si>
    <t>81.05.30</t>
  </si>
  <si>
    <t>BuFaTa Geographie</t>
  </si>
  <si>
    <t xml:space="preserve">Abstimmung unter der Auflage, dass das Protokoll ihrer Sitzung und den Kostennachweis vorlegen. NACHTRAG: Korrektur erforderlich siehe 81.04.21 Erstattung muss bei 112,80 € liegen </t>
  </si>
  <si>
    <t>81.05.31</t>
  </si>
  <si>
    <t>Abstimmung unter der Auflage, dass das Protokoll ihrer Sitzung und den Kostennachweis vorlegen. Das Maximum der Reiskostenanträge der Fachschaft wurden errreicht.</t>
  </si>
  <si>
    <t>81.05.32</t>
  </si>
  <si>
    <t>Abzug des überschüssigen Betrags aufgrund des 130 Reisekostendeckel, Abstimmung unter der Auflage, dass das Protokoll ihrer Sitzung und den Kostennachweis vorlgen.</t>
  </si>
  <si>
    <t>81.05.33</t>
  </si>
  <si>
    <t>Helena Koberg (Fachschaft Geographie)</t>
  </si>
  <si>
    <t>Abstimmung unter der Auflage, dass das Protokoll ihrer Sitzung und den Kostennachweis vorlegen.</t>
  </si>
  <si>
    <t>81.05.34</t>
  </si>
  <si>
    <t>81.05.35</t>
  </si>
  <si>
    <t>Abstimmung unter der Auflage, dass das Protokoll ihrer Sitzung und den Kostennachweis vorlegen. Das Maximum der Reisekostenanträge der Fachschaft wurden erreicht.</t>
  </si>
  <si>
    <t>81.05.36</t>
  </si>
  <si>
    <t xml:space="preserve">                BuFaTa Geographie</t>
  </si>
  <si>
    <t>Campus Radio</t>
  </si>
  <si>
    <t>Protokoll der 6. Sitzung am 09.12.23 (13:15 - 14:36 ); Anwesende: Jonas Schlenz, Alexander Paul, Amelie Ohff, Ole-Christopher Richter, Alva Meise</t>
  </si>
  <si>
    <t>81.06.01</t>
  </si>
  <si>
    <t>Lea Richter (Fachschaft Kunstgeschichte)</t>
  </si>
  <si>
    <t>Druckkosten für Beutel und Kleidung für die BuFaTa</t>
  </si>
  <si>
    <t>Vertagt, da noch ein Kostenvornschlag benötigt wird</t>
  </si>
  <si>
    <t>81.06.02</t>
  </si>
  <si>
    <t>Julia Marquardsen (Fachschaft Jura)</t>
  </si>
  <si>
    <t>Bezuschussung Erstsemesterfahrt</t>
  </si>
  <si>
    <t>5/0/0</t>
  </si>
  <si>
    <t>81.06.03</t>
  </si>
  <si>
    <t>Katharina John (Fachschaft Psychologie)</t>
  </si>
  <si>
    <t>Kosten für die zwei Tagesgäste werden nicht erstattet. Kosten sollen bitte beim nächsten Antrag schon ausgerechnet beigefügt werden. Einnahmekosten von den Erstsemestern für die Fahrt muss noch beachtet werden.</t>
  </si>
  <si>
    <t>81.06.04</t>
  </si>
  <si>
    <t>Jan Schlevoigt (Fachschaft Physik)</t>
  </si>
  <si>
    <t>81.06.05</t>
  </si>
  <si>
    <t>Transportkostenbezuschussung Erstsemesterfahrt</t>
  </si>
  <si>
    <t>0/5/0</t>
  </si>
  <si>
    <t>Der Antrag ist verfristet und ebenfalls nicht förderungswürdig nach der Reisekostenerstattung.</t>
  </si>
  <si>
    <t>81.06.06</t>
  </si>
  <si>
    <t>Julius Schiedat (Amnesty International)</t>
  </si>
  <si>
    <t>Zuschuss für Videodreharbeiten</t>
  </si>
  <si>
    <t>Wird vertagt, da noch ein Kostenvoranschlag und eine konkretere Formulierung (Förderungspunkt soll beachtet werden) benötigt wird.</t>
  </si>
  <si>
    <t>81.06.07</t>
  </si>
  <si>
    <t>Charlotte Marquard (Kritischer Semesterstart)</t>
  </si>
  <si>
    <t>Zuschuss für Druckkosten</t>
  </si>
  <si>
    <t>0/4/1</t>
  </si>
  <si>
    <t>Fristversäumnis, daher Einladung zum StuPa, ob das Fristversäumnis begründet werden kann.</t>
  </si>
  <si>
    <t>81.06.08</t>
  </si>
  <si>
    <t>Jonas Bootsmann (Fachschaft Jura)</t>
  </si>
  <si>
    <t>Zuschuss für BuFaTa Jura</t>
  </si>
  <si>
    <t>81.06.09</t>
  </si>
  <si>
    <t>Jacob Jöran (Fachschaft Jura)</t>
  </si>
  <si>
    <t>Vertagt, weil Jacob Jöran nicht im Protokoll steht und unverschuldet nachgerückt ist.</t>
  </si>
  <si>
    <t>81.06.10</t>
  </si>
  <si>
    <t>Max Lorenzen (Fachschaft Jura)</t>
  </si>
  <si>
    <t>81.06.11</t>
  </si>
  <si>
    <t>Anna Weihrauch (Fachschaft Jura)</t>
  </si>
  <si>
    <t>Protokoll der 7. Sitzung am 10.01.24 (16:07 - 17:03 ); Anwesende: Jonas Schlenz, Alexander Paul, Amelie Ohff, Ole-Christopher Richter, Alva Meise  Gast: Kenan Bilen</t>
  </si>
  <si>
    <t>81.07.01</t>
  </si>
  <si>
    <t>Ghazzal Novid</t>
  </si>
  <si>
    <t>Bundesarbeitskreis Kritischer Juragruppen - Kongress</t>
  </si>
  <si>
    <t>81.07.02</t>
  </si>
  <si>
    <t>LaFaTa Sport</t>
  </si>
  <si>
    <t>81.07.03</t>
  </si>
  <si>
    <t>81.07.04</t>
  </si>
  <si>
    <t>81.07.05</t>
  </si>
  <si>
    <t>81.07.06</t>
  </si>
  <si>
    <t>81.07.07</t>
  </si>
  <si>
    <t>Zeynep Tugba Yilmaz (Fachschaft Orientalistik)</t>
  </si>
  <si>
    <t>Zuschuss für Honorar (Vortrag)</t>
  </si>
  <si>
    <t>Vertagt, da noch nachgefragt werden muss, ob die Fördermittel der Uni ausgeschöpft wurden. Für die nächste Sitzung wird die Fachschaft eingeladen (22.02.24, 15 Uhr).</t>
  </si>
  <si>
    <t>81.07.08</t>
  </si>
  <si>
    <t>81.07.09</t>
  </si>
  <si>
    <t>Zuschuss für Merch für BuFaTa Kunstgeschichte</t>
  </si>
  <si>
    <t>81.07.10</t>
  </si>
  <si>
    <t>Jöran Jacob (Fachschaft Jura)</t>
  </si>
  <si>
    <t>Zwischentagung BuFaTa Düsseldorf</t>
  </si>
  <si>
    <t>Der Deckel für Erstattungskosten liegt bei 130 Euro, weshalb nur dieser Bertag erstattet werden kann.</t>
  </si>
  <si>
    <t xml:space="preserve">Protokoll der 8. Sitzung am 22.02.24 (15:00 - 16:19 ); Anwesende: Jonas Schlenz, Alexander Paul, Amelie Ohff, Ole-Christopher Richter, Alva Meise  </t>
  </si>
  <si>
    <t>81.08.01</t>
  </si>
  <si>
    <t>Enke Jensen (Fachschaft Agrar- und Ernährungswissenschaften)</t>
  </si>
  <si>
    <t>Zuschuss für Ersti-Fahrt</t>
  </si>
  <si>
    <t>Betreuungsschlüssel liegt bei 1:4, bei 51 Erstis und 13 Betreuer*innen können daher nur die Kosten für 12 Betreuer*innen übernommen werden.</t>
  </si>
  <si>
    <t>81.08.02</t>
  </si>
  <si>
    <t>Lisa Oelkers (Fachschaft Geowissenschaften)</t>
  </si>
  <si>
    <t>81.08.03</t>
  </si>
  <si>
    <t>International Studierende</t>
  </si>
  <si>
    <t>Charlie Bender (The Boat Collective)</t>
  </si>
  <si>
    <t>Vertragt, da noch ein ausgefüllter Antrag nachgereicht werden muss.</t>
  </si>
  <si>
    <t>81.08.04</t>
  </si>
  <si>
    <t>Sunny Marko Lorenz (aCAUnion)</t>
  </si>
  <si>
    <t>GEMA-Gebühren</t>
  </si>
  <si>
    <t>Die GEMA-Gebühren werden übernommen, wenn diese nicht durch Spenden gedeckt werden können.</t>
  </si>
  <si>
    <t>81.08.05</t>
  </si>
  <si>
    <t>Sommerkonzert Kosten</t>
  </si>
  <si>
    <t>Die Chorfreizeit wird aus diesem Antrag ausgeklammert, da diese noch einmal separat bearbeitet wird. Hier wird nur über die Finanzierung der Noten abgestimmt.</t>
  </si>
  <si>
    <t>81.08.06</t>
  </si>
  <si>
    <t>Julia Rosin (Sea Eye Kiel)</t>
  </si>
  <si>
    <t>Honorar für Vortragende</t>
  </si>
  <si>
    <t>Vertagt, da noch weitere Informationen erfragt werden.</t>
  </si>
  <si>
    <t>81.08.07</t>
  </si>
  <si>
    <t>Zeynep Tugba Yilmaz (Fachschaft Islamwissenschaften)</t>
  </si>
  <si>
    <t>Vertagt, da noch eine schriftliche Begründung nachgereicht wird.</t>
  </si>
  <si>
    <t>81.08.08</t>
  </si>
  <si>
    <t>Abstimmung Formblätter</t>
  </si>
  <si>
    <t xml:space="preserve">Protokoll der 9. Sitzung am 06.03.24 (18:02 - 18:34); Anwesende: Jonas Schlenz, Alexander Paul, Amelie Ohff, Ole-Christopher Richter, Alva Meise  </t>
  </si>
  <si>
    <t>81.09.01</t>
  </si>
  <si>
    <t>Anna Figoli (Fachschaft Geschichte)</t>
  </si>
  <si>
    <t>Bufata 24</t>
  </si>
  <si>
    <t>Vertagt, da noch die Tickets eingreicht werden müssen.</t>
  </si>
  <si>
    <t>81.09.02</t>
  </si>
  <si>
    <t>Lisa Mittag (Fachschaft Geschichte)</t>
  </si>
  <si>
    <t>81.09.03</t>
  </si>
  <si>
    <t>Anton Moritz (Fachschaft Geschichte)</t>
  </si>
  <si>
    <t>81.09.04</t>
  </si>
  <si>
    <t>Finn Klapproth (Fachschaft Geschichte)</t>
  </si>
  <si>
    <t>81.09.05</t>
  </si>
  <si>
    <t>Lissa Marie Tornow (Fachschaft Geschichte)</t>
  </si>
  <si>
    <t>81.09.06</t>
  </si>
  <si>
    <t>Esther Matthews (Fachschaft Geschichte)</t>
  </si>
  <si>
    <t>81.09.07</t>
  </si>
  <si>
    <t>Svea Petersen (Fachschaft Geschichte)</t>
  </si>
  <si>
    <t>81.09.08</t>
  </si>
  <si>
    <t>Emil Szumodalsky (Fachschaft Geschichte)</t>
  </si>
  <si>
    <t>81.09.09</t>
  </si>
  <si>
    <t>Alexander Krüger (ISC)</t>
  </si>
  <si>
    <t>BayernMUN</t>
  </si>
  <si>
    <t>Der Deckelbetrag von Fahrtkosten liegt bei 130,00 Euro, weshalb nur dieser Betrag erstattet wird.</t>
  </si>
  <si>
    <t>81.09.10</t>
  </si>
  <si>
    <t>Greta-Maria Gembris (ISC)</t>
  </si>
  <si>
    <t>81.09.11</t>
  </si>
  <si>
    <t>Jesse Cramer (ISC)</t>
  </si>
  <si>
    <t>81.09.12</t>
  </si>
  <si>
    <t>Max Haertel (ISC)</t>
  </si>
  <si>
    <t>81.09.13</t>
  </si>
  <si>
    <t>Mursal Said (ISC)</t>
  </si>
  <si>
    <t>81.09.14</t>
  </si>
  <si>
    <t>Reisezuschuss</t>
  </si>
  <si>
    <t>Vertagt, da noch Informationen nachgereicht werden müssen.</t>
  </si>
  <si>
    <t>81.09.15</t>
  </si>
  <si>
    <t>2/0/3</t>
  </si>
  <si>
    <t>81.09.16</t>
  </si>
  <si>
    <t>81.09.17</t>
  </si>
  <si>
    <t>Protokoll der 10. Sitzung am 11.04.24 (18:20 - 20:09); Anwesende: Alexander Paul, Ole-Christopher Richter, Alva Meise, Julia Marquardsen   Gast: Kenan Bilen</t>
  </si>
  <si>
    <t>Wahl des Vorsitzes</t>
  </si>
  <si>
    <t>Alexander Paul</t>
  </si>
  <si>
    <t>Wahl der Stellvertretung</t>
  </si>
  <si>
    <t>Alva Meise</t>
  </si>
  <si>
    <t>81.10.01</t>
  </si>
  <si>
    <t>Bufata München</t>
  </si>
  <si>
    <t>Übernachtungskosten müssen noch nachgewiesen werden.</t>
  </si>
  <si>
    <t>81.10.02</t>
  </si>
  <si>
    <t>81.10.03</t>
  </si>
  <si>
    <t>Vertagt (4/0/0): Nachfragen, weshalb Anton Moritz eine Nacht länger geblieben ist.</t>
  </si>
  <si>
    <t>81.10.04</t>
  </si>
  <si>
    <t>26,80 Ticket, 60 Hostel für 2 Nächte</t>
  </si>
  <si>
    <t>81.10.05</t>
  </si>
  <si>
    <t>Lissa Tornow (Fachschaft Geschichte)</t>
  </si>
  <si>
    <t>81.10.06</t>
  </si>
  <si>
    <t>81.10.07</t>
  </si>
  <si>
    <t>81.10.08</t>
  </si>
  <si>
    <t>Emil Szumoldalsky (Fachschaft Geschichte)</t>
  </si>
  <si>
    <t>81.10.09</t>
  </si>
  <si>
    <t>Nach mehrfachem Nachfragen wurde sich nicht zurückgemeldet und der Nachweis des Bezugs zu den Studierenden der CAU ist nicht vorhanden.</t>
  </si>
  <si>
    <t>81.10.10</t>
  </si>
  <si>
    <t>Vertagt (4/0/0), da noch Informationen nachgereicht werden müssen.</t>
  </si>
  <si>
    <t>81.10.11</t>
  </si>
  <si>
    <t>Maximilian Härtel</t>
  </si>
  <si>
    <t>Teilnahme an European Student Assembly</t>
  </si>
  <si>
    <t>Nachreichung des Tram-Tickets</t>
  </si>
  <si>
    <t>81.10.12</t>
  </si>
  <si>
    <t>Maria Hingst (Fachschaft Pädagogik)</t>
  </si>
  <si>
    <t>Zuschuss Honorar</t>
  </si>
  <si>
    <t>Vertagt (4/0/0): Nachfrage der Qualifikation der Vortragenden (Rechtfertigung des Honorars für Studierende), universitäre Lehrveranstaltung?</t>
  </si>
  <si>
    <t>81.10.13</t>
  </si>
  <si>
    <t>Daniel Stollberg (QSG)</t>
  </si>
  <si>
    <r>
      <rPr>
        <sz val="11"/>
        <color theme="1"/>
        <rFont val="Calibri"/>
      </rPr>
      <t xml:space="preserve">Antrag auf diese Verfahrungsweise (4/0/0): Einladung in den Stupa, da die Verwendung des Geldes aufgeschlüsselt werden soll.  </t>
    </r>
    <r>
      <rPr>
        <sz val="11"/>
        <color indexed="2"/>
        <rFont val="Calibri"/>
      </rPr>
      <t>(Vom Stupa auf der Sitzung vom 22.April 2024 angenommen)</t>
    </r>
  </si>
  <si>
    <t>81.10.14</t>
  </si>
  <si>
    <t>Nathalie Schnoor (Hochschulgruppe für Tierrechte)</t>
  </si>
  <si>
    <t>Vertagt (4/0/0), da noch Informationen (Honorar, Erforderlichkeit der Bewirtung, Flyer) aufgeschlüsselt werden müssen.</t>
  </si>
  <si>
    <t>81.10.15</t>
  </si>
  <si>
    <t>681.01</t>
  </si>
  <si>
    <t>Micheal Usselmann</t>
  </si>
  <si>
    <t>Symposium zur Zwischennutzung des MfG 5 Geländes</t>
  </si>
  <si>
    <t>Beschlossen vom StuPa auf der Sitzung vom 22. April 2024</t>
  </si>
  <si>
    <t>Protokoll der 11. Sitzung am 14.05.24 (18:01 - 19:51); Anwesende: Alexander Paul, Ole-Christopher Richter, Alva Meise, Julia Marquardsen, Ole Geberbauer</t>
  </si>
  <si>
    <t>81.11.01</t>
  </si>
  <si>
    <t>81.11.02</t>
  </si>
  <si>
    <t>Anna Kroner (Fachschaft PdE)</t>
  </si>
  <si>
    <t>GAP Münster</t>
  </si>
  <si>
    <t>Vertagt, da noch Protokoll und Unterlagen fehlen.</t>
  </si>
  <si>
    <t>81.11.03</t>
  </si>
  <si>
    <t>Daniel Kaufmann (Fachschaft PdE)</t>
  </si>
  <si>
    <t>81.11.04</t>
  </si>
  <si>
    <t>Johannes Blazey (Fachschaft PdE)</t>
  </si>
  <si>
    <t>81.11.05</t>
  </si>
  <si>
    <t>Josina Hornemann (Fachschaft PdE)</t>
  </si>
  <si>
    <t>81.11.06</t>
  </si>
  <si>
    <t>Kim Ripke (Fachschaft PdE)</t>
  </si>
  <si>
    <t>81.11.07</t>
  </si>
  <si>
    <t>Malina Waldmann (Fachschaft PdE)</t>
  </si>
  <si>
    <t>81.11.08</t>
  </si>
  <si>
    <t>Nadja Baumann (Fachschaft PdE)</t>
  </si>
  <si>
    <t>81.11.09</t>
  </si>
  <si>
    <t>Stefanie Brechtelsbauer (Fachschaft PdE)</t>
  </si>
  <si>
    <t>81.11.10</t>
  </si>
  <si>
    <t>Jonathan Syring (Fachschaft Sport)</t>
  </si>
  <si>
    <t>Bufata in Erlangen</t>
  </si>
  <si>
    <t>Antrag um 50 Euro gekürzt aufgrund des Reisekostendeckels, Kostennachweise für die Übernachtungen müssen nachgereicht werden.</t>
  </si>
  <si>
    <t>81.11.11</t>
  </si>
  <si>
    <t>Zuschuss für Flyer</t>
  </si>
  <si>
    <t>81.11.12</t>
  </si>
  <si>
    <t>Zuschuss Werbekosten und Verpflegung</t>
  </si>
  <si>
    <t>Kostenvoranschlag muss nachgereicht werden.</t>
  </si>
  <si>
    <t>81.11.13</t>
  </si>
  <si>
    <t>Maria V. Hingst (Fachschaft Pädagogik)</t>
  </si>
  <si>
    <t>§19, 2a (Zuschussrichtlinien) besagt, dass nur Veranstaltungen zu fördern sind, welche für alle Studierenden geöffnet sind. §1, 4 (Zuschussrichtlinien) besagt, dass Aktivitäten, welche in den Aufgabenbereich der CAU (wie Lehrveranstaltungen in diesem Fall) nicht vom Studierendenparlament gefördert werden müssen (nur in Ausnahmefällen). Daher ist der Antrag abzulehnen.</t>
  </si>
  <si>
    <t>81.11.14</t>
  </si>
  <si>
    <t>Jesse Porstendorfer (Fachschaft Biochemie)</t>
  </si>
  <si>
    <t>Zuschuss Ersti-Fahrt</t>
  </si>
  <si>
    <t>Unter der Auflage, dass die angefallenen Kosten nachgewiesen werden.</t>
  </si>
  <si>
    <t>81.11.15</t>
  </si>
  <si>
    <t>Joshua Sieberg (Rethinking Economics Kiel)</t>
  </si>
  <si>
    <t>Zuschuss Honorar und Reisekosten für Referenten</t>
  </si>
  <si>
    <t>Nach Telefonat mit Rethinking Economics Kiel werden die Anträge 81.11.15 und 81.11.18 zusammengeführt, da diese sich auf die gleiche Veranstaltung beziehen. Ohne inhaltliche Änderung werden diese beiden Anträge als ein Antrag behandelt.. Daher entstehen Gesamtkosten von 510 Euro.</t>
  </si>
  <si>
    <t>81.11.16</t>
  </si>
  <si>
    <t>Ida Nolte (Rethinking Economics Kiel)</t>
  </si>
  <si>
    <t>81.11.17</t>
  </si>
  <si>
    <r>
      <rPr>
        <sz val="11"/>
        <color theme="1"/>
        <rFont val="Calibri"/>
      </rPr>
      <t xml:space="preserve">Dieser Antrag wird an den StuPa weitergegeben, da in dieser Sitzung schon 1300 Euro für die HSG Rethnking Economics beschlossen wurde. Deshalb würden wir die zwei weiteren Anträge (17 und 19) dem StuPa zur Diskussion freigeben, ob diese auch noch gefördert werden sollen, da dies ein großer finanzieller Anteil für eine einzige HSG darstellt. </t>
    </r>
    <r>
      <rPr>
        <sz val="11"/>
        <color indexed="2"/>
        <rFont val="Calibri"/>
      </rPr>
      <t>Das StuPa hat den Antrag angenommen.</t>
    </r>
  </si>
  <si>
    <t>81.11.18</t>
  </si>
  <si>
    <t>Nach Telefonat mit Rethinking Economics Kiel werden die Anträge 81.11.15 und 81.11.18 zusammengeführt, da diese sich auf die gleiche Veranstaltung beziehen. Ohne inhaltliche Änderung werden diese beiden Anträge als ein Antrag behandelt. Daher entstehen Gesamtkosten von 510 Euro.</t>
  </si>
  <si>
    <t>81.11.19</t>
  </si>
  <si>
    <t>Niklas Marchall (Rethinking Economics Kiel)</t>
  </si>
  <si>
    <t>Werbekosten und Filmgebühr</t>
  </si>
  <si>
    <r>
      <rPr>
        <sz val="11"/>
        <color theme="1"/>
        <rFont val="Calibri"/>
      </rPr>
      <t>Dieser Antrag wird an den StuPa weitergegeben, da in dieser Sitzung schon 1300 Euro für die HSG Rethnking Economics beschlossen wurde. Deshalb würden wir die zwei weiteren Anträge (17 und 19) dem StuPa zur Diskussion freigeben, ob diese auch noch gefördert werden sollen, da dies ein großer finanzieller Anteil für eine einzige HSG darstellt .</t>
    </r>
    <r>
      <rPr>
        <sz val="11"/>
        <color indexed="2"/>
        <rFont val="Calibri"/>
      </rPr>
      <t>Das StuPa hat den Antrag angenommen.</t>
    </r>
  </si>
  <si>
    <t>19:15: Alva Meise verlässt die Sitzung.</t>
  </si>
  <si>
    <t>81.11.20</t>
  </si>
  <si>
    <t>Christina Jürgensen (Fachschaft Anglistik/Romanistik)</t>
  </si>
  <si>
    <t>Zuschuss Erstsemesterfahrt</t>
  </si>
  <si>
    <t>Der Antrag wurde vertagt, fehlende Informationen werden nachgefragt. (4/0/0)</t>
  </si>
  <si>
    <t>81.11.21</t>
  </si>
  <si>
    <t>Anna Försthövel (HSG Seenotrettung)</t>
  </si>
  <si>
    <t>Zuschuss Papierherstellung Campusfestival</t>
  </si>
  <si>
    <r>
      <rPr>
        <sz val="11"/>
        <color theme="1"/>
        <rFont val="Calibri"/>
      </rPr>
      <t>Dieser Antrag wurde abgelehnt. Der HSG Seenotrettung wird die Möglichkeit gegeben, sich im StuPa zu rechtfertigen.</t>
    </r>
    <r>
      <rPr>
        <sz val="11"/>
        <color indexed="2"/>
        <rFont val="Calibri"/>
      </rPr>
      <t xml:space="preserve"> Das Stupa hat den Antrag unter Auflage angenommen, das mehr Smybole als nur das der HSG Seenotrettung zur Verfügung stehen.</t>
    </r>
  </si>
  <si>
    <t>81.11.22</t>
  </si>
  <si>
    <t>Rebecca Scheer (ESN)</t>
  </si>
  <si>
    <t>Zuschuss GetTogether</t>
  </si>
  <si>
    <t>81.11.23</t>
  </si>
  <si>
    <t>Reiner Thomas (HSG Milch AG)</t>
  </si>
  <si>
    <t xml:space="preserve">Zuschuss Exkursion </t>
  </si>
  <si>
    <t>nicht förderungswürdig §19 II lit. c ZuRRL, weil die Veranstaltung nicht in Kiel stattfinden wird.</t>
  </si>
  <si>
    <t>81.11.24</t>
  </si>
  <si>
    <t>Roubens-Mario Bostelmann (HSG ISC e.V.)</t>
  </si>
  <si>
    <t>Zuschuss für die Ausrichtung der KielMUN</t>
  </si>
  <si>
    <t>Vom Stupa auf der Sitzung als Eilantrag angenommen.</t>
  </si>
  <si>
    <t>Protokoll der 12. Sitzung am 04.06.24 (08:20 - 9:21); Anwesende: Alexander Paul, Ole-Christopher Richter, Alva Meise, Julia Marquardsen, Ole Geberbauer</t>
  </si>
  <si>
    <t>Es wurde nicht fristgerecht geladen, daher wurde abgestimmt, ob die Sitzung stattfindet (es wurde sich dafür ausgesprochen).</t>
  </si>
  <si>
    <t>81.12.01</t>
  </si>
  <si>
    <t>Stefanie Brechtelsbauer (Physik des Erdsystems)</t>
  </si>
  <si>
    <t>StuMeTa Reisekosten</t>
  </si>
  <si>
    <t>6/0/0</t>
  </si>
  <si>
    <t>Reisekostenordnung §10, Absatz 7: nicht mehr als 130 Euro können für die Fahrt erstattet werden. Protokoll muss nachgereicht werden.</t>
  </si>
  <si>
    <t>81.12.02</t>
  </si>
  <si>
    <t>Anna Kroner (Physik des Erdsystems)</t>
  </si>
  <si>
    <t>GAP Münster Reisekosten</t>
  </si>
  <si>
    <t>Protokoll muss nachgereicht werden.</t>
  </si>
  <si>
    <t>81.12.03</t>
  </si>
  <si>
    <t>Daniel Kaufmann (Physik des Erdsystems)</t>
  </si>
  <si>
    <t>Bufata Münster Reisekosten</t>
  </si>
  <si>
    <t>81.12.04</t>
  </si>
  <si>
    <t>Johannes Blazey (Physik des Erdsystems)</t>
  </si>
  <si>
    <t>81.12.05</t>
  </si>
  <si>
    <t>Josina Hörnemann (Physik des Erdsystems)</t>
  </si>
  <si>
    <t>81.12.06</t>
  </si>
  <si>
    <t>Kim Ripke (Physik des Erdsystems)</t>
  </si>
  <si>
    <t>Die Kosten für den Fahrt mit einem Privatwagen wurde zurückgezogen, daher war unklar, ob die Kosten für das Bahnticket noch beantragt werden sollen (Frage, weshalb überhaupt noch ein Bahnticket benötigt wurde). Protokoll muss nachgereicht werden. Einladung in den StuPa und Nachfrage schicken.</t>
  </si>
  <si>
    <t>81.12.07</t>
  </si>
  <si>
    <t>Malina Waldmann (Physik des Erdsystems)</t>
  </si>
  <si>
    <t>81.12.08</t>
  </si>
  <si>
    <t>Nadja Baumann (Physik des Erdsystems)</t>
  </si>
  <si>
    <t>81.12.09</t>
  </si>
  <si>
    <t>Christina Jürgensen (Anglistik/Romantistik)</t>
  </si>
  <si>
    <t>Erstifahrt</t>
  </si>
  <si>
    <t>Deckelung des Betrags auf 500 Euro (50 Euro a 10 Personen)</t>
  </si>
  <si>
    <t>81.12.10</t>
  </si>
  <si>
    <t>Nils Jungehülsing (HSG gegen Antisemitismus)</t>
  </si>
  <si>
    <t>Honorar Zuschuss</t>
  </si>
  <si>
    <t>Vertagt (6/0/0), da noch Informationen (Datum des Vortrags, wer sind die Referenten*innnen, Kostenvoranschlag) fehlen.</t>
  </si>
  <si>
    <t>81.12.11</t>
  </si>
  <si>
    <t>Sunny Marko Lorenz</t>
  </si>
  <si>
    <t>Zuschuss Chorwochenende</t>
  </si>
  <si>
    <t>Antrag wird an den StuPa übergeben, da eine Begründung zum Veranstaltungsort erfolgen soll (5/0/1).</t>
  </si>
  <si>
    <t>81.12.12</t>
  </si>
  <si>
    <t>Zuschuss Chornoten</t>
  </si>
  <si>
    <t>Vertagt (6/0/0), da ein Kostenvoranschalg fehlt.</t>
  </si>
  <si>
    <t>81.12.13</t>
  </si>
  <si>
    <t>Isabel Föllmer (Pharmazie)</t>
  </si>
  <si>
    <t>CP Leipzig</t>
  </si>
  <si>
    <t>Summe:</t>
  </si>
  <si>
    <t>Status "gebunden" (681 01):</t>
  </si>
  <si>
    <t>Status "ausgezahlt" (681 01):</t>
  </si>
  <si>
    <t>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</si>
</sst>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 [$€-407];[Red]\-#,##0.00\ [$€-407]"/>
    <numFmt numFmtId="165" formatCode="#,##0.00&quot; €&quot;;[Red]\-#,##0.00&quot; €&quot;"/>
    <numFmt numFmtId="166" formatCode="#,##0&quot; €&quot;;[Red]\-#,##0&quot; €&quot;"/>
    <numFmt numFmtId="167" formatCode="#,##0.00&quot; € &quot;;#,##0.00&quot; € &quot;;\-#&quot; € &quot;;@\ "/>
    <numFmt numFmtId="168" formatCode="dd\.mm\.yy"/>
    <numFmt numFmtId="169" formatCode="[$-407]dd\.mm\.yy"/>
    <numFmt numFmtId="170" formatCode="dd\.mm\.yyyy"/>
    <numFmt numFmtId="171" formatCode="#,##0.00&quot; €&quot;"/>
  </numFmts>
  <fonts count="16" x14ac:knownFonts="1">
    <font>
      <sz val="11"/>
      <color theme="1"/>
      <name val="Calibri"/>
    </font>
    <font>
      <b/>
      <i/>
      <u/>
      <sz val="11"/>
      <name val="Calibri"/>
    </font>
    <font>
      <sz val="11"/>
      <name val="Calibri"/>
    </font>
    <font>
      <b/>
      <i/>
      <sz val="16"/>
      <name val="Calibri"/>
    </font>
    <font>
      <sz val="16"/>
      <name val="Calibri"/>
    </font>
    <font>
      <i/>
      <sz val="12"/>
      <name val="Calibri"/>
    </font>
    <font>
      <sz val="12"/>
      <name val="Calibri"/>
    </font>
    <font>
      <b/>
      <sz val="11"/>
      <name val="Calibri"/>
    </font>
    <font>
      <i/>
      <sz val="11"/>
      <name val="Calibri"/>
    </font>
    <font>
      <b/>
      <i/>
      <sz val="11"/>
      <name val="Calibri"/>
    </font>
    <font>
      <b/>
      <sz val="10"/>
      <name val="Arial"/>
    </font>
    <font>
      <sz val="10"/>
      <name val="Arial"/>
    </font>
    <font>
      <sz val="10"/>
      <color theme="1"/>
      <name val="Calibri"/>
    </font>
    <font>
      <sz val="10"/>
      <color theme="1"/>
      <name val="Arial"/>
    </font>
    <font>
      <sz val="11"/>
      <color indexed="2"/>
      <name val="Calibri"/>
    </font>
    <font>
      <b/>
      <sz val="11"/>
      <color theme="1"/>
      <name val="Calibri"/>
    </font>
  </fonts>
  <fills count="10">
    <fill>
      <patternFill patternType="none"/>
    </fill>
    <fill>
      <patternFill patternType="gray125"/>
    </fill>
    <fill>
      <patternFill patternType="solid">
        <fgColor rgb="FFDEEBF7"/>
        <bgColor rgb="FFD9E1F2"/>
      </patternFill>
    </fill>
    <fill>
      <patternFill patternType="solid">
        <fgColor rgb="FFD9E1F2"/>
        <bgColor rgb="FFDEEBF7"/>
      </patternFill>
    </fill>
    <fill>
      <patternFill patternType="solid">
        <fgColor indexed="58"/>
        <bgColor indexed="59"/>
      </patternFill>
    </fill>
    <fill>
      <patternFill patternType="solid">
        <fgColor theme="0"/>
        <bgColor indexed="26"/>
      </patternFill>
    </fill>
    <fill>
      <patternFill patternType="solid">
        <fgColor rgb="FF00B050"/>
        <bgColor indexed="21"/>
      </patternFill>
    </fill>
    <fill>
      <patternFill patternType="solid">
        <fgColor indexed="2"/>
        <bgColor rgb="FFFF420E"/>
      </patternFill>
    </fill>
    <fill>
      <patternFill patternType="solid">
        <fgColor indexed="5"/>
        <bgColor indexed="5"/>
      </patternFill>
    </fill>
    <fill>
      <patternFill patternType="solid">
        <fgColor rgb="FF00B050"/>
        <bgColor indexed="64"/>
      </patternFill>
    </fill>
  </fills>
  <borders count="8">
    <border>
      <left/>
      <right/>
      <top/>
      <bottom/>
      <diagonal/>
    </border>
    <border>
      <left style="thin">
        <color theme="1"/>
      </left>
      <right style="thin">
        <color theme="1"/>
      </right>
      <top/>
      <bottom/>
      <diagonal/>
    </border>
    <border>
      <left/>
      <right style="thin">
        <color theme="1"/>
      </right>
      <top/>
      <bottom/>
      <diagonal/>
    </border>
    <border>
      <left/>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4">
    <xf numFmtId="0" fontId="0" fillId="0" borderId="0"/>
    <xf numFmtId="164" fontId="1" fillId="0" borderId="0" applyBorder="0" applyProtection="0"/>
    <xf numFmtId="0" fontId="2" fillId="2" borderId="0" applyBorder="0" applyProtection="0"/>
    <xf numFmtId="0" fontId="3" fillId="0" borderId="0" applyBorder="0" applyProtection="0">
      <alignment horizontal="center" textRotation="90"/>
    </xf>
  </cellStyleXfs>
  <cellXfs count="112">
    <xf numFmtId="0" fontId="0" fillId="0" borderId="0" xfId="0"/>
    <xf numFmtId="0" fontId="4" fillId="0" borderId="0" xfId="0" applyFont="1"/>
    <xf numFmtId="0" fontId="5" fillId="0" borderId="0" xfId="0" applyFont="1"/>
    <xf numFmtId="0" fontId="6" fillId="0" borderId="0" xfId="0" applyFont="1"/>
    <xf numFmtId="165" fontId="6" fillId="0" borderId="0" xfId="0" applyNumberFormat="1" applyFont="1"/>
    <xf numFmtId="166" fontId="0" fillId="0" borderId="0" xfId="0" applyNumberFormat="1"/>
    <xf numFmtId="167" fontId="0" fillId="0" borderId="0" xfId="0" applyNumberFormat="1"/>
    <xf numFmtId="0" fontId="0" fillId="0" borderId="0" xfId="0" applyAlignment="1">
      <alignment horizontal="center"/>
    </xf>
    <xf numFmtId="0" fontId="0" fillId="0" borderId="0" xfId="0" applyAlignment="1">
      <alignment wrapText="1"/>
    </xf>
    <xf numFmtId="168" fontId="0" fillId="0" borderId="0" xfId="0" applyNumberFormat="1" applyAlignment="1">
      <alignment horizontal="center"/>
    </xf>
    <xf numFmtId="164" fontId="0" fillId="0" borderId="0" xfId="0" applyNumberFormat="1" applyAlignment="1">
      <alignment horizontal="right"/>
    </xf>
    <xf numFmtId="164" fontId="0" fillId="0" borderId="0" xfId="0" applyNumberFormat="1" applyAlignment="1">
      <alignment horizontal="center"/>
    </xf>
    <xf numFmtId="0" fontId="0" fillId="0" borderId="0" xfId="0" applyAlignment="1">
      <alignment horizontal="center" vertical="center"/>
    </xf>
    <xf numFmtId="168" fontId="0" fillId="0" borderId="0" xfId="0" applyNumberFormat="1" applyAlignment="1">
      <alignment horizontal="left"/>
    </xf>
    <xf numFmtId="168" fontId="0" fillId="0" borderId="0" xfId="0" applyNumberFormat="1"/>
    <xf numFmtId="0" fontId="7" fillId="0" borderId="0" xfId="0" applyFont="1" applyAlignment="1">
      <alignment vertical="center"/>
    </xf>
    <xf numFmtId="0" fontId="0" fillId="0" borderId="0" xfId="0" applyAlignment="1">
      <alignment vertical="center"/>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3" borderId="0" xfId="0" applyFill="1" applyAlignment="1">
      <alignment wrapText="1"/>
    </xf>
    <xf numFmtId="0" fontId="2" fillId="3" borderId="0" xfId="2" applyFill="1" applyAlignment="1" applyProtection="1">
      <alignment horizontal="center" vertical="center" wrapText="1"/>
    </xf>
    <xf numFmtId="0" fontId="0" fillId="3" borderId="0" xfId="0" applyFill="1" applyAlignment="1">
      <alignment vertical="center" wrapText="1"/>
    </xf>
    <xf numFmtId="0" fontId="2" fillId="3" borderId="0" xfId="2" applyFill="1" applyAlignment="1" applyProtection="1">
      <alignment horizontal="left" vertical="center" wrapText="1"/>
    </xf>
    <xf numFmtId="168" fontId="2" fillId="3" borderId="0" xfId="2" applyNumberFormat="1" applyFill="1" applyAlignment="1" applyProtection="1">
      <alignment horizontal="center" vertical="center" wrapText="1"/>
    </xf>
    <xf numFmtId="164" fontId="2" fillId="3" borderId="0" xfId="2" applyNumberFormat="1" applyFill="1" applyAlignment="1" applyProtection="1">
      <alignment horizontal="center" vertical="center" wrapText="1"/>
    </xf>
    <xf numFmtId="164" fontId="0" fillId="3" borderId="0" xfId="0" applyNumberFormat="1" applyFill="1" applyAlignment="1">
      <alignment horizontal="center" vertical="center" wrapText="1"/>
    </xf>
    <xf numFmtId="0" fontId="0" fillId="3" borderId="0" xfId="0" applyFill="1" applyAlignment="1">
      <alignment horizontal="center" vertical="center" wrapText="1"/>
    </xf>
    <xf numFmtId="0" fontId="2" fillId="3" borderId="1" xfId="2" applyFill="1" applyBorder="1" applyAlignment="1" applyProtection="1">
      <alignment horizontal="center" vertical="center" wrapText="1"/>
    </xf>
    <xf numFmtId="0" fontId="2" fillId="3" borderId="2" xfId="2" applyFill="1" applyBorder="1" applyAlignment="1" applyProtection="1">
      <alignment wrapText="1"/>
    </xf>
    <xf numFmtId="169" fontId="2" fillId="3" borderId="1" xfId="2" applyNumberFormat="1" applyFill="1" applyBorder="1" applyAlignment="1" applyProtection="1">
      <alignment horizontal="left" wrapText="1"/>
    </xf>
    <xf numFmtId="0" fontId="8" fillId="0" borderId="0" xfId="0" applyFont="1" applyAlignment="1">
      <alignment horizontal="left"/>
    </xf>
    <xf numFmtId="0" fontId="8" fillId="0" borderId="0" xfId="0" applyFont="1" applyAlignment="1">
      <alignment horizontal="center"/>
    </xf>
    <xf numFmtId="167" fontId="0" fillId="0" borderId="0" xfId="0" applyNumberFormat="1" applyAlignment="1">
      <alignment horizontal="center"/>
    </xf>
    <xf numFmtId="164" fontId="8" fillId="0" borderId="0" xfId="0" applyNumberFormat="1" applyFont="1" applyAlignment="1">
      <alignment horizontal="center"/>
    </xf>
    <xf numFmtId="0" fontId="8" fillId="0" borderId="0" xfId="0" applyFont="1" applyAlignment="1">
      <alignment horizontal="center" vertical="center"/>
    </xf>
    <xf numFmtId="167" fontId="0" fillId="0" borderId="0" xfId="0" applyNumberFormat="1" applyAlignment="1">
      <alignment wrapText="1"/>
    </xf>
    <xf numFmtId="169" fontId="0" fillId="0" borderId="0" xfId="0" applyNumberFormat="1" applyAlignment="1">
      <alignment horizontal="left"/>
    </xf>
    <xf numFmtId="0" fontId="0" fillId="0" borderId="3" xfId="0" applyBorder="1"/>
    <xf numFmtId="0" fontId="0" fillId="0" borderId="3" xfId="0" applyBorder="1" applyAlignment="1">
      <alignment wrapText="1"/>
    </xf>
    <xf numFmtId="0" fontId="0" fillId="0" borderId="0" xfId="0" applyAlignment="1">
      <alignment horizontal="left" vertical="center" wrapText="1"/>
    </xf>
    <xf numFmtId="168" fontId="0" fillId="0" borderId="0" xfId="0" applyNumberFormat="1" applyAlignment="1">
      <alignment horizontal="center" vertical="center" wrapText="1"/>
    </xf>
    <xf numFmtId="164" fontId="0" fillId="0" borderId="0" xfId="0" applyNumberFormat="1" applyAlignment="1">
      <alignment vertical="center" wrapText="1"/>
    </xf>
    <xf numFmtId="164" fontId="0" fillId="0" borderId="0" xfId="0" applyNumberFormat="1" applyAlignment="1">
      <alignment wrapText="1"/>
    </xf>
    <xf numFmtId="0" fontId="0" fillId="0" borderId="0" xfId="0" applyAlignment="1">
      <alignment vertical="center" wrapText="1"/>
    </xf>
    <xf numFmtId="164" fontId="0" fillId="0" borderId="0" xfId="0" applyNumberFormat="1"/>
    <xf numFmtId="0" fontId="0" fillId="4" borderId="0" xfId="0" applyFill="1"/>
    <xf numFmtId="0" fontId="0" fillId="4" borderId="0" xfId="0" applyFill="1" applyAlignment="1">
      <alignment horizontal="center" vertical="center" wrapText="1"/>
    </xf>
    <xf numFmtId="0" fontId="0" fillId="4" borderId="0" xfId="0" applyFill="1" applyAlignment="1">
      <alignment horizontal="left" vertical="center" wrapText="1"/>
    </xf>
    <xf numFmtId="168" fontId="0" fillId="4" borderId="0" xfId="0" applyNumberFormat="1" applyFill="1" applyAlignment="1">
      <alignment horizontal="center" vertical="center" wrapText="1"/>
    </xf>
    <xf numFmtId="164" fontId="0" fillId="4" borderId="0" xfId="0" applyNumberFormat="1" applyFill="1" applyAlignment="1">
      <alignment horizontal="center" vertical="center" wrapText="1"/>
    </xf>
    <xf numFmtId="164" fontId="0" fillId="4" borderId="0" xfId="0" applyNumberFormat="1" applyFill="1"/>
    <xf numFmtId="0" fontId="0" fillId="4" borderId="0" xfId="0" applyFill="1" applyAlignment="1">
      <alignment horizontal="center" vertical="center"/>
    </xf>
    <xf numFmtId="0" fontId="0" fillId="4" borderId="0" xfId="0" applyFill="1" applyAlignment="1">
      <alignment horizontal="center"/>
    </xf>
    <xf numFmtId="164" fontId="0" fillId="4" borderId="0" xfId="0" applyNumberFormat="1" applyFill="1" applyAlignment="1">
      <alignment wrapText="1"/>
    </xf>
    <xf numFmtId="168" fontId="0" fillId="4" borderId="0" xfId="0" applyNumberFormat="1" applyFill="1"/>
    <xf numFmtId="0" fontId="0" fillId="4" borderId="0" xfId="0" applyFill="1" applyAlignment="1">
      <alignment vertical="center" wrapText="1"/>
    </xf>
    <xf numFmtId="164" fontId="0" fillId="0" borderId="0" xfId="0" applyNumberFormat="1" applyAlignment="1">
      <alignment horizontal="center" wrapText="1"/>
    </xf>
    <xf numFmtId="0" fontId="0" fillId="0" borderId="0" xfId="0" applyAlignment="1">
      <alignment horizontal="center" wrapText="1"/>
    </xf>
    <xf numFmtId="168" fontId="0" fillId="0" borderId="0" xfId="0" applyNumberFormat="1" applyAlignment="1">
      <alignment horizontal="center" wrapText="1"/>
    </xf>
    <xf numFmtId="165" fontId="0" fillId="0" borderId="0" xfId="0" applyNumberFormat="1" applyAlignment="1">
      <alignment horizontal="center"/>
    </xf>
    <xf numFmtId="168" fontId="0" fillId="0" borderId="0" xfId="0" applyNumberFormat="1" applyAlignment="1">
      <alignment wrapText="1"/>
    </xf>
    <xf numFmtId="0" fontId="0" fillId="0" borderId="0" xfId="0" applyAlignment="1">
      <alignment horizontal="left"/>
    </xf>
    <xf numFmtId="170" fontId="0" fillId="0" borderId="0" xfId="0" applyNumberFormat="1" applyAlignment="1">
      <alignment wrapText="1"/>
    </xf>
    <xf numFmtId="0" fontId="0" fillId="0" borderId="0" xfId="0" applyAlignment="1">
      <alignment horizontal="left" wrapText="1"/>
    </xf>
    <xf numFmtId="0" fontId="0" fillId="0" borderId="3" xfId="0" applyBorder="1" applyAlignment="1">
      <alignment horizontal="left"/>
    </xf>
    <xf numFmtId="164" fontId="0" fillId="0" borderId="0" xfId="0" applyNumberFormat="1" applyAlignment="1">
      <alignment horizontal="right" wrapText="1"/>
    </xf>
    <xf numFmtId="168" fontId="0" fillId="0" borderId="0" xfId="0" applyNumberFormat="1" applyAlignment="1">
      <alignment horizontal="left" wrapText="1"/>
    </xf>
    <xf numFmtId="0" fontId="0" fillId="5" borderId="0" xfId="0" applyFill="1" applyAlignment="1">
      <alignment horizontal="center" vertical="center" wrapText="1"/>
    </xf>
    <xf numFmtId="0" fontId="11" fillId="0" borderId="0" xfId="0" applyFont="1" applyAlignment="1">
      <alignment horizontal="left" wrapText="1"/>
    </xf>
    <xf numFmtId="168" fontId="11" fillId="0" borderId="0" xfId="0" applyNumberFormat="1" applyFont="1" applyAlignment="1">
      <alignment horizontal="left" wrapText="1"/>
    </xf>
    <xf numFmtId="164" fontId="11" fillId="0" borderId="0" xfId="0" applyNumberFormat="1" applyFont="1" applyAlignment="1">
      <alignment horizontal="right" wrapText="1"/>
    </xf>
    <xf numFmtId="0" fontId="0" fillId="6" borderId="0" xfId="0" applyFill="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left" wrapText="1"/>
    </xf>
    <xf numFmtId="0" fontId="0" fillId="7" borderId="0" xfId="0" applyFill="1" applyAlignment="1">
      <alignment horizontal="center" vertical="center" wrapText="1"/>
    </xf>
    <xf numFmtId="0" fontId="13" fillId="0" borderId="0" xfId="0" applyFont="1" applyAlignment="1">
      <alignment horizontal="center" vertical="center"/>
    </xf>
    <xf numFmtId="0" fontId="11" fillId="0" borderId="0" xfId="0" applyFont="1" applyAlignment="1">
      <alignment horizontal="left" vertical="center" wrapText="1"/>
    </xf>
    <xf numFmtId="0" fontId="2" fillId="6" borderId="4" xfId="0" applyFont="1" applyFill="1" applyBorder="1" applyAlignment="1">
      <alignment wrapText="1"/>
    </xf>
    <xf numFmtId="0" fontId="2" fillId="0" borderId="0" xfId="0" applyFont="1" applyAlignment="1">
      <alignment wrapText="1"/>
    </xf>
    <xf numFmtId="14" fontId="2" fillId="0" borderId="0" xfId="0" applyNumberFormat="1" applyFont="1" applyAlignment="1">
      <alignment wrapText="1"/>
    </xf>
    <xf numFmtId="165" fontId="2" fillId="0" borderId="0" xfId="0" applyNumberFormat="1" applyFont="1" applyAlignment="1">
      <alignment wrapText="1"/>
    </xf>
    <xf numFmtId="0" fontId="2" fillId="6" borderId="0" xfId="0" applyFont="1" applyFill="1" applyAlignment="1">
      <alignment wrapText="1"/>
    </xf>
    <xf numFmtId="166" fontId="2" fillId="0" borderId="0" xfId="0" applyNumberFormat="1" applyFont="1" applyAlignment="1">
      <alignment wrapText="1"/>
    </xf>
    <xf numFmtId="0" fontId="10" fillId="0" borderId="0" xfId="0" applyFont="1" applyAlignment="1">
      <alignment horizontal="left" wrapText="1"/>
    </xf>
    <xf numFmtId="14" fontId="10" fillId="0" borderId="0" xfId="0" applyNumberFormat="1" applyFont="1" applyAlignment="1">
      <alignment horizontal="left" wrapText="1"/>
    </xf>
    <xf numFmtId="0" fontId="14" fillId="0" borderId="0" xfId="0" applyFont="1" applyAlignment="1">
      <alignment horizontal="left" wrapText="1"/>
    </xf>
    <xf numFmtId="0" fontId="0" fillId="8" borderId="0" xfId="0" applyFill="1" applyAlignment="1">
      <alignment horizontal="center" vertical="center" wrapText="1"/>
    </xf>
    <xf numFmtId="0" fontId="15" fillId="0" borderId="0" xfId="0" applyFont="1" applyAlignment="1">
      <alignment horizontal="center" vertical="center" wrapText="1"/>
    </xf>
    <xf numFmtId="0" fontId="8" fillId="0" borderId="3" xfId="0" applyFont="1" applyBorder="1" applyAlignment="1">
      <alignment horizontal="center"/>
    </xf>
    <xf numFmtId="168" fontId="0" fillId="0" borderId="3" xfId="0" applyNumberFormat="1" applyBorder="1" applyAlignment="1">
      <alignment horizontal="center"/>
    </xf>
    <xf numFmtId="164" fontId="0" fillId="0" borderId="3" xfId="0" applyNumberFormat="1" applyBorder="1" applyAlignment="1">
      <alignment horizontal="right"/>
    </xf>
    <xf numFmtId="171" fontId="0" fillId="0" borderId="3" xfId="0" applyNumberFormat="1" applyBorder="1" applyAlignment="1">
      <alignment horizontal="center"/>
    </xf>
    <xf numFmtId="164" fontId="8" fillId="0" borderId="3" xfId="0" applyNumberFormat="1" applyFont="1" applyBorder="1" applyAlignment="1">
      <alignment horizontal="center"/>
    </xf>
    <xf numFmtId="0" fontId="8" fillId="0" borderId="3" xfId="0" applyFont="1" applyBorder="1" applyAlignment="1">
      <alignment horizontal="center" vertical="center"/>
    </xf>
    <xf numFmtId="167" fontId="0" fillId="0" borderId="5" xfId="0" applyNumberFormat="1" applyBorder="1" applyAlignment="1">
      <alignment wrapText="1"/>
    </xf>
    <xf numFmtId="167" fontId="0" fillId="0" borderId="6" xfId="0" applyNumberFormat="1" applyBorder="1" applyAlignment="1">
      <alignment wrapText="1"/>
    </xf>
    <xf numFmtId="169" fontId="0" fillId="0" borderId="7" xfId="0" applyNumberFormat="1" applyBorder="1" applyAlignment="1">
      <alignment horizontal="left"/>
    </xf>
    <xf numFmtId="169" fontId="0" fillId="0" borderId="5" xfId="0" applyNumberFormat="1" applyBorder="1" applyAlignment="1">
      <alignment horizontal="left"/>
    </xf>
    <xf numFmtId="0" fontId="2" fillId="2" borderId="0" xfId="2" applyProtection="1"/>
    <xf numFmtId="0" fontId="2" fillId="2" borderId="0" xfId="2" applyAlignment="1" applyProtection="1">
      <alignment horizontal="center"/>
    </xf>
    <xf numFmtId="0" fontId="2" fillId="2" borderId="0" xfId="2" applyAlignment="1" applyProtection="1">
      <alignment wrapText="1"/>
    </xf>
    <xf numFmtId="168" fontId="2" fillId="2" borderId="0" xfId="2" applyNumberFormat="1" applyAlignment="1" applyProtection="1">
      <alignment horizontal="center"/>
    </xf>
    <xf numFmtId="164" fontId="2" fillId="2" borderId="0" xfId="2" applyNumberFormat="1" applyAlignment="1" applyProtection="1">
      <alignment horizontal="right"/>
    </xf>
    <xf numFmtId="164" fontId="2" fillId="2" borderId="0" xfId="2" applyNumberFormat="1" applyAlignment="1" applyProtection="1">
      <alignment horizontal="center"/>
    </xf>
    <xf numFmtId="0" fontId="2" fillId="2" borderId="0" xfId="2" applyAlignment="1" applyProtection="1">
      <alignment horizontal="center" vertical="center"/>
    </xf>
    <xf numFmtId="167" fontId="2" fillId="2" borderId="0" xfId="2" applyNumberFormat="1" applyAlignment="1" applyProtection="1">
      <alignment wrapText="1"/>
    </xf>
    <xf numFmtId="169" fontId="2" fillId="2" borderId="0" xfId="2" applyNumberFormat="1" applyAlignment="1" applyProtection="1">
      <alignment horizontal="left"/>
    </xf>
    <xf numFmtId="0" fontId="0" fillId="9" borderId="0" xfId="0" applyFill="1" applyAlignment="1">
      <alignment horizontal="center" vertical="center" wrapText="1"/>
    </xf>
    <xf numFmtId="0" fontId="4" fillId="0" borderId="0" xfId="0" applyFont="1" applyAlignment="1">
      <alignment horizontal="center" vertical="center"/>
    </xf>
    <xf numFmtId="0" fontId="9" fillId="0" borderId="4" xfId="0" applyFont="1" applyBorder="1" applyAlignment="1">
      <alignment horizontal="left" vertical="center"/>
    </xf>
    <xf numFmtId="0" fontId="7" fillId="0" borderId="4" xfId="0" applyFont="1" applyBorder="1"/>
    <xf numFmtId="0" fontId="10" fillId="0" borderId="4" xfId="0" applyFont="1" applyBorder="1" applyAlignment="1">
      <alignment horizontal="left" wrapText="1"/>
    </xf>
  </cellXfs>
  <cellStyles count="4">
    <cellStyle name="Ergebnis 2" xfId="1" xr:uid="{00000000-0005-0000-0000-000000000000}"/>
    <cellStyle name="Excel Built-in 20% - Accent1" xfId="2" xr:uid="{00000000-0005-0000-0000-000001000000}"/>
    <cellStyle name="Standard" xfId="0" builtinId="0"/>
    <cellStyle name="Überschrift 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6.483E-3"/>
          <c:w val="0.58906999999999998"/>
          <c:h val="0.78576800000000002"/>
        </c:manualLayout>
      </c:layout>
      <c:pieChart>
        <c:varyColors val="1"/>
        <c:ser>
          <c:idx val="0"/>
          <c:order val="0"/>
          <c:spPr>
            <a:prstGeom prst="rect">
              <a:avLst/>
            </a:prstGeom>
            <a:solidFill>
              <a:srgbClr val="4472C4"/>
            </a:solidFill>
            <a:ln w="0">
              <a:noFill/>
            </a:ln>
          </c:spPr>
          <c:dPt>
            <c:idx val="0"/>
            <c:bubble3D val="0"/>
            <c:spPr>
              <a:prstGeom prst="rect">
                <a:avLst/>
              </a:prstGeom>
              <a:solidFill>
                <a:srgbClr val="70AD47"/>
              </a:solidFill>
              <a:ln w="0">
                <a:noFill/>
              </a:ln>
            </c:spPr>
            <c:extLst>
              <c:ext xmlns:c16="http://schemas.microsoft.com/office/drawing/2014/chart" uri="{C3380CC4-5D6E-409C-BE32-E72D297353CC}">
                <c16:uniqueId val="{00000001-A9A8-404A-8C8E-2E7484813603}"/>
              </c:ext>
            </c:extLst>
          </c:dPt>
          <c:dPt>
            <c:idx val="1"/>
            <c:bubble3D val="0"/>
            <c:spPr>
              <a:prstGeom prst="rect">
                <a:avLst/>
              </a:prstGeom>
              <a:solidFill>
                <a:srgbClr val="FF420E"/>
              </a:solidFill>
              <a:ln w="0">
                <a:noFill/>
              </a:ln>
            </c:spPr>
            <c:extLst>
              <c:ext xmlns:c16="http://schemas.microsoft.com/office/drawing/2014/chart" uri="{C3380CC4-5D6E-409C-BE32-E72D297353CC}">
                <c16:uniqueId val="{00000003-A9A8-404A-8C8E-2E7484813603}"/>
              </c:ext>
            </c:extLst>
          </c:dPt>
          <c:dLbls>
            <c:dLbl>
              <c:idx val="0"/>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A8-404A-8C8E-2E7484813603}"/>
                </c:ext>
              </c:extLst>
            </c:dLbl>
            <c:dLbl>
              <c:idx val="1"/>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9A8-404A-8C8E-2E7484813603}"/>
                </c:ext>
              </c:extLst>
            </c:dLbl>
            <c:spPr>
              <a:noFill/>
              <a:ln>
                <a:noFill/>
              </a:ln>
              <a:effectLst/>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Übersicht!$A$17:$A$18</c:f>
              <c:strCache>
                <c:ptCount val="2"/>
                <c:pt idx="0">
                  <c:v>Budget verblieben</c:v>
                </c:pt>
                <c:pt idx="1">
                  <c:v>Budget gebunden</c:v>
                </c:pt>
              </c:strCache>
            </c:strRef>
          </c:cat>
          <c:val>
            <c:numRef>
              <c:f>Übersicht!$B$17:$B$18</c:f>
              <c:numCache>
                <c:formatCode>#,##0.00" € ";#,##0.00" € ";\-#" € ";@\ </c:formatCode>
                <c:ptCount val="2"/>
                <c:pt idx="0">
                  <c:v>3074.5300000000061</c:v>
                </c:pt>
                <c:pt idx="1">
                  <c:v>21925.469999999994</c:v>
                </c:pt>
              </c:numCache>
            </c:numRef>
          </c:val>
          <c:extLst>
            <c:ext xmlns:c16="http://schemas.microsoft.com/office/drawing/2014/chart" uri="{C3380CC4-5D6E-409C-BE32-E72D297353CC}">
              <c16:uniqueId val="{00000004-A9A8-404A-8C8E-2E7484813603}"/>
            </c:ext>
          </c:extLst>
        </c:ser>
        <c:dLbls>
          <c:showLegendKey val="0"/>
          <c:showVal val="0"/>
          <c:showCatName val="0"/>
          <c:showSerName val="0"/>
          <c:showPercent val="0"/>
          <c:showBubbleSize val="0"/>
          <c:showLeaderLines val="0"/>
        </c:dLbls>
        <c:firstSliceAng val="90"/>
      </c:pieChart>
      <c:spPr>
        <a:prstGeom prst="rect">
          <a:avLst/>
        </a:prstGeom>
        <a:noFill/>
        <a:ln w="0">
          <a:noFill/>
        </a:ln>
      </c:spPr>
    </c:plotArea>
    <c:legend>
      <c:legendPos val="r"/>
      <c:layout>
        <c:manualLayout>
          <c:xMode val="edge"/>
          <c:yMode val="edge"/>
          <c:x val="0.58946299999999996"/>
          <c:y val="0.53271199999999996"/>
        </c:manualLayout>
      </c:layout>
      <c:overlay val="0"/>
      <c:spPr>
        <a:prstGeom prst="rect">
          <a:avLst/>
        </a:prstGeom>
        <a:noFill/>
        <a:ln w="0">
          <a:noFill/>
        </a:ln>
      </c:spPr>
      <c:txPr>
        <a:bodyPr/>
        <a:lstStyle/>
        <a:p>
          <a:pPr>
            <a:defRPr lang="de-DE" sz="900" b="0" strike="noStrike" spc="-1">
              <a:solidFill>
                <a:srgbClr val="595959"/>
              </a:solidFill>
              <a:latin typeface="Calibri"/>
              <a:ea typeface="Arial"/>
            </a:defRPr>
          </a:pPr>
          <a:endParaRPr lang="de-DE"/>
        </a:p>
      </c:txPr>
    </c:legend>
    <c:plotVisOnly val="1"/>
    <c:dispBlanksAs val="gap"/>
    <c:showDLblsOverMax val="0"/>
  </c:chart>
  <c:spPr>
    <a:xfrm>
      <a:off x="0" y="0"/>
      <a:ext cx="0" cy="0"/>
    </a:xfrm>
    <a:prstGeom prst="rect">
      <a:avLst/>
    </a:prstGeom>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4534999999999998E-2"/>
          <c:w val="0.57879499999999995"/>
          <c:h val="0.69142499999999996"/>
        </c:manualLayout>
      </c:layout>
      <c:pieChart>
        <c:varyColors val="1"/>
        <c:ser>
          <c:idx val="0"/>
          <c:order val="0"/>
          <c:spPr>
            <a:prstGeom prst="rect">
              <a:avLst/>
            </a:prstGeom>
            <a:solidFill>
              <a:srgbClr val="4472C4"/>
            </a:solidFill>
            <a:ln w="0">
              <a:noFill/>
            </a:ln>
          </c:spPr>
          <c:dPt>
            <c:idx val="0"/>
            <c:bubble3D val="0"/>
            <c:spPr>
              <a:prstGeom prst="rect">
                <a:avLst/>
              </a:prstGeom>
              <a:solidFill>
                <a:srgbClr val="70AD47"/>
              </a:solidFill>
              <a:ln w="0">
                <a:noFill/>
              </a:ln>
            </c:spPr>
            <c:extLst>
              <c:ext xmlns:c16="http://schemas.microsoft.com/office/drawing/2014/chart" uri="{C3380CC4-5D6E-409C-BE32-E72D297353CC}">
                <c16:uniqueId val="{00000001-A119-2B4D-9C2E-991C3BAF50DE}"/>
              </c:ext>
            </c:extLst>
          </c:dPt>
          <c:dPt>
            <c:idx val="1"/>
            <c:bubble3D val="0"/>
            <c:spPr>
              <a:prstGeom prst="rect">
                <a:avLst/>
              </a:prstGeom>
              <a:solidFill>
                <a:srgbClr val="FF420E"/>
              </a:solidFill>
              <a:ln w="0">
                <a:noFill/>
              </a:ln>
            </c:spPr>
            <c:extLst>
              <c:ext xmlns:c16="http://schemas.microsoft.com/office/drawing/2014/chart" uri="{C3380CC4-5D6E-409C-BE32-E72D297353CC}">
                <c16:uniqueId val="{00000003-A119-2B4D-9C2E-991C3BAF50DE}"/>
              </c:ext>
            </c:extLst>
          </c:dPt>
          <c:dLbls>
            <c:dLbl>
              <c:idx val="0"/>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119-2B4D-9C2E-991C3BAF50DE}"/>
                </c:ext>
              </c:extLst>
            </c:dLbl>
            <c:dLbl>
              <c:idx val="1"/>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119-2B4D-9C2E-991C3BAF50DE}"/>
                </c:ext>
              </c:extLst>
            </c:dLbl>
            <c:spPr>
              <a:noFill/>
              <a:ln>
                <a:noFill/>
              </a:ln>
              <a:effectLst/>
            </c:spPr>
            <c:txPr>
              <a:bodyPr wrap="square"/>
              <a:lstStyle/>
              <a:p>
                <a:pPr>
                  <a:defRPr lang="de-DE" sz="1200" b="1" strike="noStrike" spc="-1">
                    <a:solidFill>
                      <a:srgbClr val="000000"/>
                    </a:solidFill>
                    <a:latin typeface="Calibri"/>
                    <a:ea typeface="Arial"/>
                  </a:defRPr>
                </a:pPr>
                <a:endParaRPr lang="de-DE"/>
              </a:p>
            </c:tx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Übersicht!$D$17:$D$18</c:f>
              <c:strCache>
                <c:ptCount val="2"/>
                <c:pt idx="0">
                  <c:v>Budget verblieben</c:v>
                </c:pt>
                <c:pt idx="1">
                  <c:v>Budget gebunden</c:v>
                </c:pt>
              </c:strCache>
            </c:strRef>
          </c:cat>
          <c:val>
            <c:numRef>
              <c:f>Übersicht!$E$17:$E$18</c:f>
              <c:numCache>
                <c:formatCode>#,##0.00" € ";#,##0.00" € ";\-#" € ";@\ </c:formatCode>
                <c:ptCount val="2"/>
                <c:pt idx="0">
                  <c:v>165</c:v>
                </c:pt>
                <c:pt idx="1">
                  <c:v>2335</c:v>
                </c:pt>
              </c:numCache>
            </c:numRef>
          </c:val>
          <c:extLst>
            <c:ext xmlns:c16="http://schemas.microsoft.com/office/drawing/2014/chart" uri="{C3380CC4-5D6E-409C-BE32-E72D297353CC}">
              <c16:uniqueId val="{00000004-A119-2B4D-9C2E-991C3BAF50DE}"/>
            </c:ext>
          </c:extLst>
        </c:ser>
        <c:dLbls>
          <c:showLegendKey val="0"/>
          <c:showVal val="0"/>
          <c:showCatName val="0"/>
          <c:showSerName val="0"/>
          <c:showPercent val="0"/>
          <c:showBubbleSize val="0"/>
          <c:showLeaderLines val="0"/>
        </c:dLbls>
        <c:firstSliceAng val="90"/>
      </c:pieChart>
      <c:spPr>
        <a:prstGeom prst="rect">
          <a:avLst/>
        </a:prstGeom>
        <a:noFill/>
        <a:ln w="0">
          <a:noFill/>
        </a:ln>
      </c:spPr>
    </c:plotArea>
    <c:legend>
      <c:legendPos val="r"/>
      <c:overlay val="0"/>
      <c:spPr>
        <a:prstGeom prst="rect">
          <a:avLst/>
        </a:prstGeom>
        <a:noFill/>
        <a:ln w="0">
          <a:noFill/>
          <a:bevel/>
        </a:ln>
      </c:spPr>
      <c:txPr>
        <a:bodyPr/>
        <a:lstStyle/>
        <a:p>
          <a:pPr>
            <a:defRPr lang="de-DE" sz="900" b="0" strike="noStrike" spc="-1">
              <a:solidFill>
                <a:srgbClr val="595959"/>
              </a:solidFill>
              <a:latin typeface="Calibri"/>
              <a:ea typeface="Arial"/>
            </a:defRPr>
          </a:pPr>
          <a:endParaRPr lang="de-DE"/>
        </a:p>
      </c:txPr>
    </c:legend>
    <c:plotVisOnly val="1"/>
    <c:dispBlanksAs val="gap"/>
    <c:showDLblsOverMax val="0"/>
  </c:chart>
  <c:spPr>
    <a:xfrm>
      <a:off x="0" y="0"/>
      <a:ext cx="0" cy="0"/>
    </a:xfrm>
    <a:prstGeom prst="rect">
      <a:avLst/>
    </a:prstGeom>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169920</xdr:rowOff>
    </xdr:from>
    <xdr:to>
      <xdr:col>2</xdr:col>
      <xdr:colOff>178200</xdr:colOff>
      <xdr:row>32</xdr:row>
      <xdr:rowOff>80999</xdr:rowOff>
    </xdr:to>
    <xdr:graphicFrame macro="">
      <xdr:nvGraphicFramePr>
        <xdr:cNvPr id="2" name="Diagramm 5">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12600</xdr:colOff>
      <xdr:row>20</xdr:row>
      <xdr:rowOff>1800</xdr:rowOff>
    </xdr:from>
    <xdr:to>
      <xdr:col>5</xdr:col>
      <xdr:colOff>184680</xdr:colOff>
      <xdr:row>32</xdr:row>
      <xdr:rowOff>100080</xdr:rowOff>
    </xdr:to>
    <xdr:graphicFrame macro="">
      <xdr:nvGraphicFramePr>
        <xdr:cNvPr id="3" name="Diagramm 8">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47625</xdr:colOff>
      <xdr:row>15</xdr:row>
      <xdr:rowOff>104775</xdr:rowOff>
    </xdr:from>
    <xdr:to>
      <xdr:col>9</xdr:col>
      <xdr:colOff>76200</xdr:colOff>
      <xdr:row>19</xdr:row>
      <xdr:rowOff>76200</xdr:rowOff>
    </xdr:to>
    <xdr:sp macro="" textlink="">
      <xdr:nvSpPr>
        <xdr:cNvPr id="4" name="Freihandform 3">
          <a:extLst>
            <a:ext uri="{FF2B5EF4-FFF2-40B4-BE49-F238E27FC236}">
              <a16:creationId xmlns:a16="http://schemas.microsoft.com/office/drawing/2014/main" id="{00000000-0008-0000-0000-000004000000}"/>
            </a:ext>
          </a:extLst>
        </xdr:cNvPr>
        <xdr:cNvSpPr/>
      </xdr:nvSpPr>
      <xdr:spPr bwMode="auto">
        <a:xfrm>
          <a:off x="9296400" y="4876800"/>
          <a:ext cx="981075" cy="733424"/>
        </a:xfrm>
        <a:custGeom>
          <a:avLst/>
          <a:gdLst>
            <a:gd name="gd0" fmla="val 65536"/>
            <a:gd name="gd1" fmla="val 0"/>
            <a:gd name="gd2" fmla="val 0"/>
            <a:gd name="gd3" fmla="val 0"/>
            <a:gd name="gd4" fmla="val 21600"/>
            <a:gd name="gd5" fmla="+- gd3 21600 0"/>
            <a:gd name="gd6" fmla="+- gd4 0 0"/>
            <a:gd name="gd7" fmla="val 21600"/>
            <a:gd name="gd8" fmla="val 0"/>
          </a:gdLst>
          <a:ahLst/>
          <a:cxnLst/>
          <a:rect l="0" t="0" r="r" b="b"/>
          <a:pathLst>
            <a:path w="21600" h="21600" extrusionOk="0">
              <a:moveTo>
                <a:pt x="gd1" y="gd2"/>
              </a:moveTo>
              <a:lnTo>
                <a:pt x="gd3" y="gd4"/>
              </a:lnTo>
              <a:lnTo>
                <a:pt x="gd5" y="gd6"/>
              </a:lnTo>
              <a:lnTo>
                <a:pt x="gd7" y="gd8"/>
              </a:lnTo>
              <a:close/>
            </a:path>
          </a:pathLst>
        </a:custGeom>
        <a:solidFill>
          <a:srgbClr val="FFFFE1"/>
        </a:solidFill>
        <a:ln>
          <a:noFill/>
        </a:ln>
      </xdr:spPr>
      <xdr:txBody>
        <a:bodyPr/>
        <a:lstStyle/>
        <a:p>
          <a:pPr>
            <a:defRPr/>
          </a:pPr>
          <a:endParaRPr/>
        </a:p>
      </xdr:txBody>
    </xdr:sp>
    <xdr:clientData/>
  </xdr:twoCellAnchor>
  <xdr:twoCellAnchor>
    <xdr:from>
      <xdr:col>5</xdr:col>
      <xdr:colOff>95250</xdr:colOff>
      <xdr:row>4</xdr:row>
      <xdr:rowOff>142875</xdr:rowOff>
    </xdr:from>
    <xdr:to>
      <xdr:col>6</xdr:col>
      <xdr:colOff>123824</xdr:colOff>
      <xdr:row>7</xdr:row>
      <xdr:rowOff>85725</xdr:rowOff>
    </xdr:to>
    <xdr:sp macro="" textlink="">
      <xdr:nvSpPr>
        <xdr:cNvPr id="5" name="Freihandform 4">
          <a:extLst>
            <a:ext uri="{FF2B5EF4-FFF2-40B4-BE49-F238E27FC236}">
              <a16:creationId xmlns:a16="http://schemas.microsoft.com/office/drawing/2014/main" id="{00000000-0008-0000-0000-000005000000}"/>
            </a:ext>
          </a:extLst>
        </xdr:cNvPr>
        <xdr:cNvSpPr/>
      </xdr:nvSpPr>
      <xdr:spPr bwMode="auto">
        <a:xfrm>
          <a:off x="6486525" y="2514600"/>
          <a:ext cx="981075" cy="742950"/>
        </a:xfrm>
        <a:custGeom>
          <a:avLst/>
          <a:gdLst>
            <a:gd name="gd0" fmla="val 65536"/>
            <a:gd name="gd1" fmla="val 0"/>
            <a:gd name="gd2" fmla="val 0"/>
            <a:gd name="gd3" fmla="val 0"/>
            <a:gd name="gd4" fmla="val 21600"/>
            <a:gd name="gd5" fmla="+- gd3 21600 0"/>
            <a:gd name="gd6" fmla="+- gd4 0 0"/>
            <a:gd name="gd7" fmla="val 21600"/>
            <a:gd name="gd8" fmla="val 0"/>
          </a:gdLst>
          <a:ahLst/>
          <a:cxnLst/>
          <a:rect l="0" t="0" r="r" b="b"/>
          <a:pathLst>
            <a:path w="21600" h="21600" extrusionOk="0">
              <a:moveTo>
                <a:pt x="gd1" y="gd2"/>
              </a:moveTo>
              <a:lnTo>
                <a:pt x="gd3" y="gd4"/>
              </a:lnTo>
              <a:lnTo>
                <a:pt x="gd5" y="gd6"/>
              </a:lnTo>
              <a:lnTo>
                <a:pt x="gd7" y="gd8"/>
              </a:lnTo>
              <a:close/>
            </a:path>
          </a:pathLst>
        </a:custGeom>
        <a:solidFill>
          <a:srgbClr val="FFFFE1"/>
        </a:solidFill>
        <a:ln>
          <a:noFill/>
        </a:ln>
      </xdr:spPr>
      <xdr:txBody>
        <a:bodyPr/>
        <a:lstStyle/>
        <a:p>
          <a:pPr>
            <a:defRPr/>
          </a:pPr>
          <a:endParaRPr/>
        </a:p>
      </xdr:txBody>
    </xdr:sp>
    <xdr:clientData/>
  </xdr:twoCellAnchor>
  <xdr:twoCellAnchor>
    <xdr:from>
      <xdr:col>2</xdr:col>
      <xdr:colOff>85725</xdr:colOff>
      <xdr:row>4</xdr:row>
      <xdr:rowOff>142875</xdr:rowOff>
    </xdr:from>
    <xdr:to>
      <xdr:col>3</xdr:col>
      <xdr:colOff>123824</xdr:colOff>
      <xdr:row>7</xdr:row>
      <xdr:rowOff>85725</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bwMode="auto">
        <a:xfrm>
          <a:off x="2819400" y="2514600"/>
          <a:ext cx="990600" cy="742950"/>
        </a:xfrm>
        <a:prstGeom prst="rect">
          <a:avLst/>
        </a:prstGeom>
        <a:solidFill>
          <a:srgbClr val="FFFFE1"/>
        </a:solidFill>
        <a:ln>
          <a:solidFill>
            <a:srgbClr val="000000"/>
          </a:solidFill>
        </a:ln>
      </xdr:spPr>
      <xdr:txBody>
        <a:bodyPr/>
        <a:lstStyle/>
        <a:p>
          <a:pPr>
            <a:defRPr/>
          </a:pPr>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Unbekannter Autor" id="{C0EAB466-62F6-DD8B-E453-2D8D20DBD732}" userId="" providerId=""/>
</personList>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7" personId="{C0EAB466-62F6-DD8B-E453-2D8D20DBD732}" id="{00CA0024-00C4-4AFB-9445-001B006400FB}">
    <text xml:space="preserve">Comment:
    Summe im Haushaltsplan nachschauen
</text>
  </threadedComment>
  <threadedComment ref="E17" personId="{C0EAB466-62F6-DD8B-E453-2D8D20DBD732}" id="{0067001D-003B-4D33-939A-005400490062}">
    <text xml:space="preserve">Comment:
    Summe im Haushaltsplan nachschauen
</text>
  </threadedComment>
  <threadedComment ref="H17" personId="{C0EAB466-62F6-DD8B-E453-2D8D20DBD732}" id="{001D007C-004A-4D1B-A2FD-0072004500CF}">
    <text xml:space="preserve">Comment:
    Summe im Haushaltsplan nachschauen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6"/>
  <sheetViews>
    <sheetView topLeftCell="A13" zoomScale="92" workbookViewId="0">
      <selection activeCell="B18" sqref="B18"/>
    </sheetView>
  </sheetViews>
  <sheetFormatPr defaultColWidth="13.44921875" defaultRowHeight="15" x14ac:dyDescent="0.2"/>
  <cols>
    <col min="1" max="1" width="20.71484375" customWidth="1"/>
    <col min="2" max="2" width="17.890625" customWidth="1"/>
    <col min="4" max="4" width="21.38671875" customWidth="1"/>
    <col min="5" max="5" width="16.8125" customWidth="1"/>
    <col min="1024" max="1024" width="14.125" customWidth="1"/>
  </cols>
  <sheetData>
    <row r="2" spans="1:7" ht="21" x14ac:dyDescent="0.3">
      <c r="A2" s="1" t="s">
        <v>0</v>
      </c>
    </row>
    <row r="3" spans="1:7" ht="129.75" customHeight="1" x14ac:dyDescent="0.3">
      <c r="A3" s="1" t="s">
        <v>1</v>
      </c>
    </row>
    <row r="4" spans="1:7" ht="21" x14ac:dyDescent="0.3">
      <c r="A4" s="1"/>
    </row>
    <row r="5" spans="1:7" ht="21" x14ac:dyDescent="0.3">
      <c r="A5" s="1"/>
    </row>
    <row r="6" spans="1:7" ht="21" x14ac:dyDescent="0.3">
      <c r="A6" s="1"/>
    </row>
    <row r="7" spans="1:7" ht="21" x14ac:dyDescent="0.3">
      <c r="A7" s="1"/>
    </row>
    <row r="8" spans="1:7" ht="21" x14ac:dyDescent="0.3">
      <c r="A8" s="1"/>
    </row>
    <row r="10" spans="1:7" x14ac:dyDescent="0.2">
      <c r="A10" t="s">
        <v>2</v>
      </c>
    </row>
    <row r="11" spans="1:7" x14ac:dyDescent="0.2">
      <c r="A11" t="s">
        <v>3</v>
      </c>
    </row>
    <row r="13" spans="1:7" x14ac:dyDescent="0.2">
      <c r="A13" t="s">
        <v>4</v>
      </c>
    </row>
    <row r="14" spans="1:7" x14ac:dyDescent="0.2">
      <c r="A14" t="s">
        <v>5</v>
      </c>
      <c r="D14" t="s">
        <v>6</v>
      </c>
    </row>
    <row r="15" spans="1:7" x14ac:dyDescent="0.2">
      <c r="A15" s="2" t="s">
        <v>7</v>
      </c>
      <c r="B15" s="2"/>
      <c r="C15" s="2"/>
      <c r="D15" s="2" t="s">
        <v>8</v>
      </c>
      <c r="G15" s="2"/>
    </row>
    <row r="16" spans="1:7" x14ac:dyDescent="0.2">
      <c r="A16" s="3" t="s">
        <v>9</v>
      </c>
      <c r="B16" s="4">
        <v>25000</v>
      </c>
      <c r="C16" s="3"/>
      <c r="D16" s="3" t="s">
        <v>9</v>
      </c>
      <c r="E16" s="5">
        <v>2500</v>
      </c>
      <c r="G16" s="2"/>
    </row>
    <row r="17" spans="1:8" x14ac:dyDescent="0.2">
      <c r="A17" t="s">
        <v>10</v>
      </c>
      <c r="B17" s="6">
        <f ca="1">B16-B18-B19</f>
        <v>3074.5300000000061</v>
      </c>
      <c r="D17" t="s">
        <v>10</v>
      </c>
      <c r="E17" s="6">
        <f ca="1">E16-E18-E19</f>
        <v>165</v>
      </c>
      <c r="H17" s="6"/>
    </row>
    <row r="18" spans="1:8" x14ac:dyDescent="0.2">
      <c r="A18" t="s">
        <v>11</v>
      </c>
      <c r="B18" s="6">
        <f ca="1">SUMIF(Anträge!$C$10:$C$633,"681 01",Anträge!$O$10:$O$284)</f>
        <v>21925.469999999994</v>
      </c>
      <c r="D18" t="s">
        <v>11</v>
      </c>
      <c r="E18" s="6">
        <f ca="1">SUMIF(Anträge!$C$10:$C$633,"681 03",Anträge!$H$10:$H$284)</f>
        <v>2335</v>
      </c>
      <c r="H18" s="6"/>
    </row>
    <row r="19" spans="1:8" x14ac:dyDescent="0.2">
      <c r="A19" t="s">
        <v>12</v>
      </c>
      <c r="B19" s="6">
        <f>SUMIF(Anträge!$C$10:$C$55,"681 01",Anträge!$P$10:$P$284)</f>
        <v>0</v>
      </c>
      <c r="D19" t="s">
        <v>12</v>
      </c>
      <c r="E19" s="6">
        <f>SUMIF(Anträge!$C$10:$C$55,"681 03",Anträge!$P$10:$P$55)</f>
        <v>0</v>
      </c>
      <c r="H19" s="6"/>
    </row>
    <row r="35" spans="1:4" x14ac:dyDescent="0.2">
      <c r="A35" t="s">
        <v>13</v>
      </c>
      <c r="D35" t="s">
        <v>13</v>
      </c>
    </row>
    <row r="36" spans="1:4" x14ac:dyDescent="0.2">
      <c r="A36" s="6">
        <f>SUMIF(Anträge!$C$10:$C$284,"681 01",Anträge!$H$10:$H$284)</f>
        <v>41507.139999999992</v>
      </c>
      <c r="D36" s="6">
        <f>SUMIF(Anträge!$C$10:$C$284,"681 03",Anträge!$H$10:$H$284)</f>
        <v>2335</v>
      </c>
    </row>
  </sheetData>
  <pageMargins left="0.7" right="0.7" top="1.1812499999999999" bottom="1.1812499999999999" header="0.51181102362204689" footer="0.51181102362204689"/>
  <pageSetup paperSize="9"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3"/>
  <sheetViews>
    <sheetView tabSelected="1" zoomScale="106" workbookViewId="0">
      <pane xSplit="1" ySplit="7" topLeftCell="E204" activePane="bottomRight" state="frozen"/>
      <selection activeCell="D201" sqref="D201"/>
      <selection pane="bottomLeft"/>
      <selection pane="topRight"/>
      <selection pane="bottomRight" activeCell="F7" sqref="F7"/>
    </sheetView>
  </sheetViews>
  <sheetFormatPr defaultColWidth="13.98828125" defaultRowHeight="15" x14ac:dyDescent="0.2"/>
  <cols>
    <col min="1" max="1" width="29.0546875" customWidth="1"/>
    <col min="2" max="2" width="8.609375" customWidth="1"/>
    <col min="3" max="3" width="15.87109375" style="7" customWidth="1"/>
    <col min="4" max="4" width="40.22265625" style="7" customWidth="1"/>
    <col min="5" max="5" width="45.0625" style="8" customWidth="1"/>
    <col min="6" max="6" width="46.00390625" style="9" customWidth="1"/>
    <col min="7" max="7" width="30.265625" style="8" customWidth="1"/>
    <col min="8" max="8" width="15.87109375" style="10" customWidth="1"/>
    <col min="9" max="9" width="7.12890625" style="7" customWidth="1"/>
    <col min="10" max="10" width="14.125" style="7" customWidth="1"/>
    <col min="11" max="11" width="55.9609375" style="11" customWidth="1"/>
    <col min="12" max="12" width="14.390625" style="12" customWidth="1"/>
    <col min="13" max="14" width="14.390625" style="7" customWidth="1"/>
    <col min="15" max="15" width="14.390625" style="8" customWidth="1"/>
    <col min="16" max="16" width="11.43359375" style="8" hidden="1" customWidth="1"/>
    <col min="17" max="17" width="15.87109375" style="13" customWidth="1"/>
    <col min="18" max="18" width="73.04296875" style="8" customWidth="1"/>
  </cols>
  <sheetData>
    <row r="1" spans="1:18" ht="21" x14ac:dyDescent="0.2">
      <c r="A1" s="108" t="s">
        <v>14</v>
      </c>
      <c r="B1" s="108"/>
      <c r="C1" s="108"/>
      <c r="D1" s="108"/>
      <c r="E1" s="108"/>
      <c r="Q1" s="14"/>
    </row>
    <row r="2" spans="1:18" ht="33.75" customHeight="1" x14ac:dyDescent="0.2">
      <c r="A2" s="15" t="s">
        <v>15</v>
      </c>
      <c r="Q2" s="14"/>
    </row>
    <row r="3" spans="1:18" ht="24.75" customHeight="1" x14ac:dyDescent="0.2">
      <c r="A3" s="16" t="s">
        <v>16</v>
      </c>
      <c r="K3" s="17"/>
      <c r="L3" s="18"/>
      <c r="M3" s="18"/>
      <c r="N3" s="18"/>
      <c r="Q3" s="14"/>
    </row>
    <row r="4" spans="1:18" ht="14.25" customHeight="1" x14ac:dyDescent="0.2">
      <c r="K4" s="17"/>
      <c r="L4" s="18"/>
      <c r="M4" s="18"/>
      <c r="N4" s="18"/>
      <c r="Q4" s="14"/>
    </row>
    <row r="5" spans="1:18" ht="14.25" customHeight="1" x14ac:dyDescent="0.2">
      <c r="A5" t="s">
        <v>17</v>
      </c>
      <c r="C5" s="18" t="s">
        <v>18</v>
      </c>
      <c r="D5" s="18"/>
      <c r="E5" s="8" t="s">
        <v>19</v>
      </c>
      <c r="F5" s="9">
        <v>45145</v>
      </c>
      <c r="G5" s="8" t="s">
        <v>20</v>
      </c>
      <c r="H5" s="10">
        <v>1250</v>
      </c>
      <c r="K5" s="17"/>
      <c r="L5" s="18"/>
      <c r="M5" s="18"/>
      <c r="N5" s="18"/>
      <c r="Q5" s="14"/>
      <c r="R5" s="8" t="s">
        <v>21</v>
      </c>
    </row>
    <row r="6" spans="1:18" ht="14.25" customHeight="1" x14ac:dyDescent="0.2">
      <c r="K6" s="17"/>
      <c r="L6" s="18"/>
      <c r="M6" s="18"/>
      <c r="N6" s="18"/>
      <c r="Q6" s="14"/>
    </row>
    <row r="7" spans="1:18" s="19" customFormat="1" ht="42" customHeight="1" x14ac:dyDescent="0.2">
      <c r="A7" s="20" t="s">
        <v>22</v>
      </c>
      <c r="B7" s="20" t="s">
        <v>23</v>
      </c>
      <c r="C7" s="20" t="s">
        <v>24</v>
      </c>
      <c r="D7" s="21" t="s">
        <v>25</v>
      </c>
      <c r="E7" s="22" t="s">
        <v>26</v>
      </c>
      <c r="F7" s="23" t="s">
        <v>27</v>
      </c>
      <c r="G7" s="20" t="s">
        <v>28</v>
      </c>
      <c r="H7" s="24" t="s">
        <v>29</v>
      </c>
      <c r="I7" s="20" t="s">
        <v>30</v>
      </c>
      <c r="J7" s="20" t="s">
        <v>31</v>
      </c>
      <c r="K7" s="25" t="s">
        <v>32</v>
      </c>
      <c r="L7" s="26" t="s">
        <v>31</v>
      </c>
      <c r="M7" s="26" t="s">
        <v>33</v>
      </c>
      <c r="N7" s="26" t="s">
        <v>34</v>
      </c>
      <c r="O7" s="27" t="s">
        <v>35</v>
      </c>
      <c r="P7" s="28" t="s">
        <v>36</v>
      </c>
      <c r="Q7" s="29" t="s">
        <v>37</v>
      </c>
      <c r="R7" s="21" t="s">
        <v>38</v>
      </c>
    </row>
    <row r="8" spans="1:18" x14ac:dyDescent="0.2">
      <c r="A8" s="30"/>
      <c r="B8" s="30"/>
      <c r="C8" s="31"/>
      <c r="D8" s="31"/>
      <c r="I8" s="32"/>
      <c r="J8" s="32"/>
      <c r="K8" s="33"/>
      <c r="L8" s="34"/>
      <c r="M8" s="31"/>
      <c r="N8" s="31"/>
      <c r="O8" s="35"/>
      <c r="P8" s="35"/>
      <c r="Q8" s="36"/>
    </row>
    <row r="9" spans="1:18" s="37" customFormat="1" x14ac:dyDescent="0.2">
      <c r="A9" s="109" t="s">
        <v>39</v>
      </c>
      <c r="B9" s="109"/>
      <c r="C9" s="109"/>
      <c r="D9" s="109"/>
      <c r="E9" s="109"/>
      <c r="F9" s="109"/>
      <c r="G9" s="109"/>
      <c r="H9" s="109"/>
      <c r="I9" s="109"/>
      <c r="J9" s="109"/>
      <c r="K9" s="109"/>
      <c r="L9" s="109"/>
      <c r="M9" s="109"/>
      <c r="N9" s="109"/>
      <c r="O9" s="109"/>
      <c r="P9" s="109"/>
      <c r="Q9" s="109"/>
      <c r="R9" s="38"/>
    </row>
    <row r="10" spans="1:18" ht="41.25" x14ac:dyDescent="0.2">
      <c r="A10" s="18" t="s">
        <v>40</v>
      </c>
      <c r="B10" s="18" t="s">
        <v>41</v>
      </c>
      <c r="C10" s="8" t="s">
        <v>18</v>
      </c>
      <c r="D10" s="8"/>
      <c r="E10" s="39" t="s">
        <v>42</v>
      </c>
      <c r="F10" s="40" t="s">
        <v>43</v>
      </c>
      <c r="G10" s="18" t="s">
        <v>44</v>
      </c>
      <c r="H10" s="17"/>
      <c r="I10" s="18"/>
      <c r="J10" s="18"/>
      <c r="K10" s="17"/>
      <c r="L10" s="18" t="s">
        <v>45</v>
      </c>
      <c r="O10" s="41"/>
      <c r="P10" s="42"/>
      <c r="Q10" s="14"/>
      <c r="R10" s="43" t="s">
        <v>46</v>
      </c>
    </row>
    <row r="11" spans="1:18" ht="27.75" x14ac:dyDescent="0.2">
      <c r="A11" s="18" t="s">
        <v>47</v>
      </c>
      <c r="B11" s="18" t="s">
        <v>48</v>
      </c>
      <c r="C11" s="8" t="s">
        <v>18</v>
      </c>
      <c r="D11" s="8"/>
      <c r="E11" s="39" t="s">
        <v>49</v>
      </c>
      <c r="F11" s="40">
        <v>45155</v>
      </c>
      <c r="G11" s="18" t="s">
        <v>50</v>
      </c>
      <c r="H11" s="17">
        <v>221</v>
      </c>
      <c r="I11" s="18"/>
      <c r="J11" s="18"/>
      <c r="K11" s="17"/>
      <c r="L11" s="18" t="s">
        <v>51</v>
      </c>
      <c r="O11" s="42"/>
      <c r="P11" s="42"/>
      <c r="Q11" s="14"/>
      <c r="R11" s="8" t="s">
        <v>52</v>
      </c>
    </row>
    <row r="12" spans="1:18" x14ac:dyDescent="0.2">
      <c r="A12" s="18"/>
      <c r="B12" s="18"/>
      <c r="C12" s="18"/>
      <c r="D12" s="18"/>
      <c r="E12" s="39"/>
      <c r="F12" s="40"/>
      <c r="G12" s="18"/>
      <c r="H12" s="17"/>
      <c r="I12" s="18"/>
      <c r="J12" s="18"/>
      <c r="K12" s="17"/>
      <c r="L12" s="18"/>
      <c r="O12" s="42"/>
      <c r="P12" s="42"/>
      <c r="Q12" s="14"/>
      <c r="R12" s="43"/>
    </row>
    <row r="13" spans="1:18" x14ac:dyDescent="0.2">
      <c r="A13" s="18"/>
      <c r="B13" s="18"/>
      <c r="C13" s="18"/>
      <c r="D13" s="18"/>
      <c r="E13" s="39"/>
      <c r="F13" s="40"/>
      <c r="G13" s="18"/>
      <c r="H13" s="17"/>
      <c r="I13" s="18"/>
      <c r="J13" s="18"/>
      <c r="K13" s="17"/>
      <c r="L13" s="18"/>
      <c r="O13" s="42"/>
      <c r="P13" s="42"/>
      <c r="Q13" s="14"/>
      <c r="R13" s="43"/>
    </row>
    <row r="14" spans="1:18" x14ac:dyDescent="0.2">
      <c r="A14" s="18"/>
      <c r="B14" s="18"/>
      <c r="C14" s="18"/>
      <c r="D14" s="18"/>
      <c r="E14" s="39"/>
      <c r="F14" s="40"/>
      <c r="G14" s="18"/>
      <c r="H14" s="17"/>
      <c r="I14" s="18"/>
      <c r="J14" s="18"/>
      <c r="K14" s="44"/>
      <c r="O14" s="42"/>
      <c r="P14" s="42"/>
      <c r="Q14" s="14"/>
      <c r="R14" s="43"/>
    </row>
    <row r="15" spans="1:18" x14ac:dyDescent="0.2">
      <c r="A15" s="18"/>
      <c r="B15" s="18"/>
      <c r="C15" s="18"/>
      <c r="D15" s="18"/>
      <c r="E15" s="39"/>
      <c r="F15" s="40"/>
      <c r="G15" s="18"/>
      <c r="H15" s="17"/>
      <c r="I15" s="18"/>
      <c r="J15" s="18"/>
      <c r="K15" s="44"/>
      <c r="O15" s="42"/>
      <c r="P15" s="42"/>
      <c r="Q15" s="14"/>
      <c r="R15" s="43"/>
    </row>
    <row r="16" spans="1:18" s="45" customFormat="1" x14ac:dyDescent="0.2">
      <c r="A16" s="46"/>
      <c r="B16" s="46"/>
      <c r="C16" s="46"/>
      <c r="D16" s="46"/>
      <c r="E16" s="47"/>
      <c r="F16" s="48"/>
      <c r="G16" s="46"/>
      <c r="H16" s="49"/>
      <c r="I16" s="46"/>
      <c r="J16" s="46"/>
      <c r="K16" s="50"/>
      <c r="L16" s="51"/>
      <c r="M16" s="52"/>
      <c r="N16" s="52"/>
      <c r="O16" s="53"/>
      <c r="P16" s="53"/>
      <c r="Q16" s="54"/>
      <c r="R16" s="55"/>
    </row>
    <row r="17" spans="1:18" x14ac:dyDescent="0.2">
      <c r="A17" s="18"/>
      <c r="B17" s="18"/>
      <c r="C17" s="18"/>
      <c r="D17" s="18"/>
      <c r="E17" s="39"/>
      <c r="F17" s="40"/>
      <c r="G17" s="18"/>
      <c r="H17" s="17"/>
      <c r="I17" s="18"/>
      <c r="J17" s="18"/>
      <c r="K17" s="44"/>
      <c r="O17" s="42"/>
      <c r="P17" s="42"/>
      <c r="Q17" s="14"/>
      <c r="R17" s="43"/>
    </row>
    <row r="18" spans="1:18" x14ac:dyDescent="0.2">
      <c r="A18" s="18"/>
      <c r="B18" s="18"/>
      <c r="C18" s="18"/>
      <c r="D18" s="18"/>
      <c r="E18" s="39"/>
      <c r="F18" s="40"/>
      <c r="G18" s="18"/>
      <c r="H18" s="17"/>
      <c r="I18" s="18"/>
      <c r="J18" s="18"/>
      <c r="K18" s="44"/>
      <c r="O18" s="42"/>
      <c r="P18" s="42"/>
      <c r="Q18" s="14"/>
      <c r="R18" s="43"/>
    </row>
    <row r="19" spans="1:18" x14ac:dyDescent="0.2">
      <c r="A19" s="18"/>
      <c r="B19" s="18"/>
      <c r="C19" s="18"/>
      <c r="D19" s="18"/>
      <c r="E19" s="39"/>
      <c r="F19" s="40"/>
      <c r="G19" s="18"/>
      <c r="H19" s="17"/>
      <c r="I19" s="18"/>
      <c r="J19" s="18"/>
      <c r="K19" s="17"/>
      <c r="O19" s="42"/>
      <c r="P19" s="42"/>
      <c r="Q19" s="14"/>
    </row>
    <row r="20" spans="1:18" x14ac:dyDescent="0.2">
      <c r="A20" s="18"/>
      <c r="B20" s="18"/>
      <c r="C20" s="18"/>
      <c r="D20" s="18"/>
      <c r="E20" s="39"/>
      <c r="F20" s="40"/>
      <c r="G20" s="18"/>
      <c r="H20" s="17"/>
      <c r="I20" s="18"/>
      <c r="J20" s="18"/>
      <c r="K20" s="17"/>
      <c r="O20" s="42"/>
      <c r="P20" s="42"/>
      <c r="Q20" s="14"/>
    </row>
    <row r="21" spans="1:18" x14ac:dyDescent="0.2">
      <c r="A21" s="18"/>
      <c r="B21" s="18"/>
      <c r="C21" s="18"/>
      <c r="D21" s="18"/>
      <c r="E21" s="39"/>
      <c r="F21" s="40"/>
      <c r="G21" s="18"/>
      <c r="H21" s="17"/>
      <c r="I21" s="18"/>
      <c r="J21" s="18"/>
      <c r="K21" s="17"/>
      <c r="O21" s="42"/>
      <c r="P21" s="42"/>
      <c r="Q21" s="14"/>
    </row>
    <row r="22" spans="1:18" x14ac:dyDescent="0.2">
      <c r="A22" s="18"/>
      <c r="B22" s="18"/>
      <c r="C22" s="18"/>
      <c r="D22" s="18"/>
      <c r="E22" s="39"/>
      <c r="F22" s="40"/>
      <c r="G22" s="18"/>
      <c r="H22" s="17"/>
      <c r="I22" s="18"/>
      <c r="J22" s="18"/>
      <c r="K22" s="17"/>
      <c r="O22" s="42"/>
      <c r="P22" s="42"/>
      <c r="Q22" s="14"/>
    </row>
    <row r="23" spans="1:18" x14ac:dyDescent="0.2">
      <c r="A23" s="18"/>
      <c r="B23" s="18"/>
      <c r="C23" s="18"/>
      <c r="D23" s="18"/>
      <c r="E23" s="39"/>
      <c r="F23" s="40"/>
      <c r="G23" s="18"/>
      <c r="H23" s="17"/>
      <c r="I23" s="18"/>
      <c r="J23" s="18"/>
      <c r="K23" s="17"/>
      <c r="L23" s="18"/>
      <c r="O23" s="42"/>
      <c r="P23" s="42"/>
      <c r="Q23" s="14"/>
    </row>
    <row r="24" spans="1:18" x14ac:dyDescent="0.2">
      <c r="A24" s="18" t="s">
        <v>53</v>
      </c>
      <c r="B24" s="18"/>
      <c r="E24" s="18" t="s">
        <v>54</v>
      </c>
      <c r="F24" s="40"/>
      <c r="G24" s="18"/>
      <c r="H24" s="17"/>
      <c r="I24" s="18"/>
      <c r="J24" s="18"/>
      <c r="K24" s="17"/>
      <c r="L24" s="18"/>
      <c r="O24" s="42"/>
      <c r="P24" s="42"/>
      <c r="Q24" s="14"/>
    </row>
    <row r="25" spans="1:18" x14ac:dyDescent="0.2">
      <c r="A25" s="18"/>
      <c r="B25" s="18"/>
      <c r="C25" s="18"/>
      <c r="D25" s="18"/>
      <c r="E25" s="39"/>
      <c r="F25" s="40"/>
      <c r="G25" s="18"/>
      <c r="H25" s="17"/>
      <c r="I25" s="18"/>
      <c r="J25" s="18"/>
      <c r="K25" s="17"/>
      <c r="L25" s="18"/>
      <c r="O25" s="42"/>
      <c r="P25" s="42"/>
      <c r="Q25" s="14"/>
    </row>
    <row r="26" spans="1:18" x14ac:dyDescent="0.2">
      <c r="A26" s="18"/>
      <c r="B26" s="18"/>
      <c r="C26" s="18"/>
      <c r="D26" s="18"/>
      <c r="E26" s="39"/>
      <c r="F26" s="40"/>
      <c r="G26" s="18"/>
      <c r="H26" s="17"/>
      <c r="I26" s="18"/>
      <c r="J26" s="18"/>
      <c r="K26" s="17"/>
      <c r="L26" s="18"/>
      <c r="O26" s="42"/>
      <c r="P26" s="42"/>
      <c r="Q26" s="14"/>
    </row>
    <row r="27" spans="1:18" s="37" customFormat="1" x14ac:dyDescent="0.2">
      <c r="A27" s="109" t="s">
        <v>55</v>
      </c>
      <c r="B27" s="109"/>
      <c r="C27" s="109"/>
      <c r="D27" s="109"/>
      <c r="E27" s="109"/>
      <c r="F27" s="109"/>
      <c r="G27" s="109"/>
      <c r="H27" s="109"/>
      <c r="I27" s="109"/>
      <c r="J27" s="109"/>
      <c r="K27" s="109"/>
      <c r="L27" s="109"/>
      <c r="M27" s="109"/>
      <c r="N27" s="109"/>
      <c r="O27" s="109"/>
      <c r="P27" s="109"/>
      <c r="Q27" s="109"/>
      <c r="R27" s="38"/>
    </row>
    <row r="28" spans="1:18" x14ac:dyDescent="0.2">
      <c r="A28" s="18" t="s">
        <v>56</v>
      </c>
      <c r="B28" s="18" t="s">
        <v>48</v>
      </c>
      <c r="C28" s="8"/>
      <c r="D28" s="8"/>
      <c r="E28" s="39" t="s">
        <v>57</v>
      </c>
      <c r="F28" s="40">
        <v>45118</v>
      </c>
      <c r="G28" s="18"/>
      <c r="H28" s="17"/>
      <c r="I28" s="18"/>
      <c r="J28" s="18"/>
      <c r="K28" s="17"/>
      <c r="L28" s="18" t="s">
        <v>58</v>
      </c>
      <c r="O28" s="42"/>
      <c r="P28" s="42"/>
      <c r="Q28" s="14"/>
      <c r="R28" s="43"/>
    </row>
    <row r="29" spans="1:18" ht="81" x14ac:dyDescent="0.2">
      <c r="A29" s="7" t="s">
        <v>59</v>
      </c>
      <c r="B29" s="7" t="s">
        <v>41</v>
      </c>
      <c r="C29" s="8" t="s">
        <v>60</v>
      </c>
      <c r="D29" s="8"/>
      <c r="E29" s="8" t="s">
        <v>61</v>
      </c>
      <c r="F29" s="9">
        <v>45173</v>
      </c>
      <c r="G29" s="8" t="s">
        <v>62</v>
      </c>
      <c r="H29" s="10">
        <v>314</v>
      </c>
      <c r="K29" s="11">
        <v>279</v>
      </c>
      <c r="M29" s="7" t="s">
        <v>51</v>
      </c>
      <c r="N29" s="7">
        <v>1</v>
      </c>
      <c r="O29" s="56">
        <f t="shared" ref="O29:O92" si="0">IF($N29=1,IF(ISBLANK($K29),$H29,$K29),IF(ISBLANK($N29),"",$N29))</f>
        <v>279</v>
      </c>
      <c r="P29" s="42"/>
      <c r="Q29" s="14"/>
      <c r="R29" s="8" t="s">
        <v>63</v>
      </c>
    </row>
    <row r="30" spans="1:18" ht="27.75" x14ac:dyDescent="0.2">
      <c r="A30" s="18" t="s">
        <v>64</v>
      </c>
      <c r="B30" s="18" t="s">
        <v>41</v>
      </c>
      <c r="C30" s="8" t="s">
        <v>60</v>
      </c>
      <c r="D30" s="8"/>
      <c r="E30" s="8" t="s">
        <v>65</v>
      </c>
      <c r="F30" s="9">
        <v>45180</v>
      </c>
      <c r="G30" s="8" t="s">
        <v>66</v>
      </c>
      <c r="H30" s="10">
        <v>609.79999999999995</v>
      </c>
      <c r="M30" s="7" t="s">
        <v>67</v>
      </c>
      <c r="N30" s="7">
        <v>1</v>
      </c>
      <c r="O30" s="56">
        <f t="shared" si="0"/>
        <v>609.79999999999995</v>
      </c>
      <c r="P30" s="42"/>
      <c r="Q30" s="14"/>
      <c r="R30" s="8" t="s">
        <v>68</v>
      </c>
    </row>
    <row r="31" spans="1:18" ht="27.75" x14ac:dyDescent="0.2">
      <c r="A31" s="18" t="s">
        <v>69</v>
      </c>
      <c r="B31" s="18" t="s">
        <v>41</v>
      </c>
      <c r="C31" s="8" t="s">
        <v>60</v>
      </c>
      <c r="D31" s="8"/>
      <c r="E31" s="8" t="s">
        <v>70</v>
      </c>
      <c r="F31" s="9">
        <v>45177</v>
      </c>
      <c r="G31" s="8" t="s">
        <v>71</v>
      </c>
      <c r="H31" s="10">
        <v>184.68</v>
      </c>
      <c r="K31" s="11">
        <v>179.8</v>
      </c>
      <c r="M31" s="7" t="s">
        <v>51</v>
      </c>
      <c r="N31" s="7">
        <v>1</v>
      </c>
      <c r="O31" s="56">
        <f t="shared" si="0"/>
        <v>179.8</v>
      </c>
      <c r="P31" s="42"/>
      <c r="Q31" s="14"/>
      <c r="R31" s="8" t="s">
        <v>72</v>
      </c>
    </row>
    <row r="32" spans="1:18" ht="27.75" x14ac:dyDescent="0.2">
      <c r="A32" s="18" t="s">
        <v>73</v>
      </c>
      <c r="B32" s="18" t="s">
        <v>41</v>
      </c>
      <c r="C32" s="8" t="s">
        <v>60</v>
      </c>
      <c r="D32" s="8"/>
      <c r="E32" s="8" t="s">
        <v>74</v>
      </c>
      <c r="F32" s="9">
        <v>45174</v>
      </c>
      <c r="G32" s="18" t="s">
        <v>71</v>
      </c>
      <c r="H32" s="10" t="s">
        <v>75</v>
      </c>
      <c r="M32" s="7" t="s">
        <v>51</v>
      </c>
      <c r="N32" s="7">
        <v>1</v>
      </c>
      <c r="O32" s="56" t="str">
        <f t="shared" si="0"/>
        <v xml:space="preserve">154, 72 </v>
      </c>
      <c r="P32" s="42"/>
      <c r="Q32" s="14"/>
    </row>
    <row r="33" spans="1:18" ht="27.75" x14ac:dyDescent="0.2">
      <c r="A33" s="18" t="s">
        <v>76</v>
      </c>
      <c r="B33" s="18" t="s">
        <v>41</v>
      </c>
      <c r="C33" s="8" t="s">
        <v>60</v>
      </c>
      <c r="D33" s="8"/>
      <c r="E33" s="8" t="s">
        <v>77</v>
      </c>
      <c r="F33" s="9">
        <v>45177</v>
      </c>
      <c r="G33" s="18" t="s">
        <v>71</v>
      </c>
      <c r="H33" s="10" t="s">
        <v>78</v>
      </c>
      <c r="K33" s="11">
        <v>154.78</v>
      </c>
      <c r="M33" s="7" t="s">
        <v>51</v>
      </c>
      <c r="N33" s="7">
        <v>1</v>
      </c>
      <c r="O33" s="56">
        <f t="shared" si="0"/>
        <v>154.78</v>
      </c>
      <c r="P33" s="42"/>
      <c r="Q33" s="14"/>
      <c r="R33" s="8" t="s">
        <v>72</v>
      </c>
    </row>
    <row r="34" spans="1:18" ht="27.75" x14ac:dyDescent="0.2">
      <c r="A34" s="18" t="s">
        <v>79</v>
      </c>
      <c r="B34" s="18" t="s">
        <v>41</v>
      </c>
      <c r="C34" s="8" t="s">
        <v>60</v>
      </c>
      <c r="D34" s="8"/>
      <c r="E34" s="8" t="s">
        <v>80</v>
      </c>
      <c r="F34" s="9">
        <v>45174</v>
      </c>
      <c r="G34" s="18" t="s">
        <v>71</v>
      </c>
      <c r="H34" s="10" t="s">
        <v>81</v>
      </c>
      <c r="M34" s="7" t="s">
        <v>51</v>
      </c>
      <c r="N34" s="7">
        <v>1</v>
      </c>
      <c r="O34" s="56" t="str">
        <f t="shared" si="0"/>
        <v xml:space="preserve">133, 78 </v>
      </c>
      <c r="P34" s="42"/>
      <c r="Q34" s="14"/>
    </row>
    <row r="35" spans="1:18" ht="41.25" x14ac:dyDescent="0.2">
      <c r="A35" s="18" t="s">
        <v>82</v>
      </c>
      <c r="B35" s="18" t="s">
        <v>41</v>
      </c>
      <c r="C35" s="8" t="s">
        <v>60</v>
      </c>
      <c r="D35" s="8"/>
      <c r="E35" s="8" t="s">
        <v>83</v>
      </c>
      <c r="F35" s="9">
        <v>45206</v>
      </c>
      <c r="G35" s="18" t="s">
        <v>84</v>
      </c>
      <c r="H35" s="10">
        <v>131</v>
      </c>
      <c r="K35" s="11">
        <v>113.8</v>
      </c>
      <c r="M35" s="7" t="s">
        <v>51</v>
      </c>
      <c r="N35" s="7">
        <v>1</v>
      </c>
      <c r="O35" s="56">
        <f t="shared" si="0"/>
        <v>113.8</v>
      </c>
      <c r="P35" s="42"/>
      <c r="Q35" s="14"/>
      <c r="R35" s="8" t="s">
        <v>85</v>
      </c>
    </row>
    <row r="36" spans="1:18" ht="68.25" x14ac:dyDescent="0.2">
      <c r="A36" s="18" t="s">
        <v>86</v>
      </c>
      <c r="B36" s="18" t="s">
        <v>41</v>
      </c>
      <c r="C36" s="8" t="s">
        <v>60</v>
      </c>
      <c r="D36" s="8"/>
      <c r="E36" s="8" t="s">
        <v>87</v>
      </c>
      <c r="F36" s="9">
        <v>45206</v>
      </c>
      <c r="G36" s="18" t="s">
        <v>88</v>
      </c>
      <c r="H36" s="10">
        <v>151.6</v>
      </c>
      <c r="K36" s="11">
        <v>136.80000000000001</v>
      </c>
      <c r="M36" s="7" t="s">
        <v>51</v>
      </c>
      <c r="N36" s="7">
        <v>1</v>
      </c>
      <c r="O36" s="56">
        <f t="shared" si="0"/>
        <v>136.80000000000001</v>
      </c>
      <c r="P36" s="42"/>
      <c r="Q36" s="14"/>
      <c r="R36" s="8" t="s">
        <v>89</v>
      </c>
    </row>
    <row r="37" spans="1:18" ht="41.25" x14ac:dyDescent="0.2">
      <c r="A37" s="18" t="s">
        <v>90</v>
      </c>
      <c r="B37" s="18" t="s">
        <v>41</v>
      </c>
      <c r="C37" s="8" t="s">
        <v>60</v>
      </c>
      <c r="D37" s="8"/>
      <c r="E37" s="8" t="s">
        <v>91</v>
      </c>
      <c r="F37" s="9">
        <v>45207</v>
      </c>
      <c r="G37" s="18" t="s">
        <v>84</v>
      </c>
      <c r="H37" s="10">
        <v>168.5</v>
      </c>
      <c r="K37" s="11">
        <v>113.8</v>
      </c>
      <c r="M37" s="7" t="s">
        <v>51</v>
      </c>
      <c r="N37" s="7">
        <v>1</v>
      </c>
      <c r="O37" s="56">
        <f t="shared" si="0"/>
        <v>113.8</v>
      </c>
      <c r="P37" s="42"/>
      <c r="Q37" s="14"/>
      <c r="R37" s="8" t="s">
        <v>92</v>
      </c>
    </row>
    <row r="38" spans="1:18" ht="27.75" x14ac:dyDescent="0.2">
      <c r="A38" s="18" t="s">
        <v>93</v>
      </c>
      <c r="B38" s="18" t="s">
        <v>41</v>
      </c>
      <c r="C38" s="8" t="s">
        <v>60</v>
      </c>
      <c r="D38" s="8"/>
      <c r="E38" s="8" t="s">
        <v>94</v>
      </c>
      <c r="F38" s="9">
        <v>45208</v>
      </c>
      <c r="G38" s="18" t="s">
        <v>95</v>
      </c>
      <c r="H38" s="10">
        <v>1030.4000000000001</v>
      </c>
      <c r="M38" s="7" t="s">
        <v>51</v>
      </c>
      <c r="N38" s="7">
        <v>1</v>
      </c>
      <c r="O38" s="56">
        <f t="shared" si="0"/>
        <v>1030.4000000000001</v>
      </c>
      <c r="P38" s="42"/>
      <c r="Q38" s="14"/>
    </row>
    <row r="39" spans="1:18" ht="41.25" x14ac:dyDescent="0.2">
      <c r="A39" s="18" t="s">
        <v>96</v>
      </c>
      <c r="B39" s="18" t="s">
        <v>41</v>
      </c>
      <c r="C39" s="8" t="s">
        <v>60</v>
      </c>
      <c r="D39" s="8"/>
      <c r="E39" s="8" t="s">
        <v>97</v>
      </c>
      <c r="F39" s="9">
        <v>45201</v>
      </c>
      <c r="G39" s="18" t="s">
        <v>84</v>
      </c>
      <c r="H39" s="10">
        <v>131</v>
      </c>
      <c r="K39" s="11">
        <v>113.8</v>
      </c>
      <c r="M39" s="7" t="s">
        <v>51</v>
      </c>
      <c r="N39" s="7">
        <v>1</v>
      </c>
      <c r="O39" s="56">
        <f t="shared" si="0"/>
        <v>113.8</v>
      </c>
      <c r="P39" s="42"/>
      <c r="Q39" s="14"/>
      <c r="R39" s="8" t="s">
        <v>98</v>
      </c>
    </row>
    <row r="40" spans="1:18" ht="27.75" x14ac:dyDescent="0.2">
      <c r="A40" s="18" t="s">
        <v>99</v>
      </c>
      <c r="B40" s="18" t="s">
        <v>41</v>
      </c>
      <c r="C40" s="8" t="s">
        <v>60</v>
      </c>
      <c r="D40" s="8"/>
      <c r="E40" s="8" t="s">
        <v>100</v>
      </c>
      <c r="F40" s="9" t="s">
        <v>43</v>
      </c>
      <c r="G40" s="18" t="s">
        <v>101</v>
      </c>
      <c r="H40" s="10" t="s">
        <v>102</v>
      </c>
      <c r="K40" s="11">
        <v>112.8</v>
      </c>
      <c r="M40" s="7" t="s">
        <v>51</v>
      </c>
      <c r="O40" s="56" t="str">
        <f t="shared" si="0"/>
        <v/>
      </c>
      <c r="P40" s="42"/>
      <c r="Q40" s="14"/>
      <c r="R40" s="8" t="s">
        <v>103</v>
      </c>
    </row>
    <row r="41" spans="1:18" x14ac:dyDescent="0.2">
      <c r="A41" s="18" t="s">
        <v>104</v>
      </c>
      <c r="B41" s="18" t="s">
        <v>41</v>
      </c>
      <c r="C41" s="8" t="s">
        <v>60</v>
      </c>
      <c r="D41" s="8"/>
      <c r="E41" s="8" t="s">
        <v>77</v>
      </c>
      <c r="F41" s="9">
        <v>45205</v>
      </c>
      <c r="G41" s="18" t="s">
        <v>101</v>
      </c>
      <c r="H41" s="10" t="s">
        <v>105</v>
      </c>
      <c r="M41" s="7" t="s">
        <v>51</v>
      </c>
      <c r="O41" s="56" t="str">
        <f t="shared" si="0"/>
        <v/>
      </c>
      <c r="P41" s="42"/>
      <c r="Q41" s="14"/>
      <c r="R41" s="8" t="s">
        <v>106</v>
      </c>
    </row>
    <row r="42" spans="1:18" x14ac:dyDescent="0.2">
      <c r="A42" s="18" t="s">
        <v>107</v>
      </c>
      <c r="B42" s="18" t="s">
        <v>41</v>
      </c>
      <c r="C42" s="8" t="s">
        <v>60</v>
      </c>
      <c r="D42" s="8"/>
      <c r="E42" s="8" t="s">
        <v>108</v>
      </c>
      <c r="F42" s="9" t="s">
        <v>43</v>
      </c>
      <c r="G42" s="18" t="s">
        <v>101</v>
      </c>
      <c r="H42" s="10" t="s">
        <v>109</v>
      </c>
      <c r="M42" s="7" t="s">
        <v>51</v>
      </c>
      <c r="O42" s="56" t="str">
        <f t="shared" si="0"/>
        <v/>
      </c>
      <c r="P42" s="42"/>
      <c r="Q42" s="14"/>
    </row>
    <row r="43" spans="1:18" x14ac:dyDescent="0.2">
      <c r="A43" s="18" t="s">
        <v>110</v>
      </c>
      <c r="B43" s="18" t="s">
        <v>41</v>
      </c>
      <c r="C43" s="8" t="s">
        <v>60</v>
      </c>
      <c r="D43" s="8"/>
      <c r="E43" s="8" t="s">
        <v>111</v>
      </c>
      <c r="F43" s="9">
        <v>45204</v>
      </c>
      <c r="G43" s="18" t="s">
        <v>101</v>
      </c>
      <c r="H43" s="10" t="s">
        <v>112</v>
      </c>
      <c r="M43" s="7" t="s">
        <v>51</v>
      </c>
      <c r="O43" s="56" t="str">
        <f t="shared" si="0"/>
        <v/>
      </c>
      <c r="P43" s="42"/>
      <c r="Q43" s="14"/>
    </row>
    <row r="44" spans="1:18" x14ac:dyDescent="0.2">
      <c r="A44" s="18" t="s">
        <v>113</v>
      </c>
      <c r="B44" s="18" t="s">
        <v>41</v>
      </c>
      <c r="C44" s="8" t="s">
        <v>60</v>
      </c>
      <c r="D44" s="8"/>
      <c r="E44" s="8" t="s">
        <v>80</v>
      </c>
      <c r="F44" s="9" t="s">
        <v>43</v>
      </c>
      <c r="G44" s="18" t="s">
        <v>101</v>
      </c>
      <c r="H44" s="10" t="s">
        <v>114</v>
      </c>
      <c r="M44" s="7" t="s">
        <v>51</v>
      </c>
      <c r="O44" s="56" t="str">
        <f t="shared" si="0"/>
        <v/>
      </c>
      <c r="P44" s="42"/>
      <c r="Q44" s="14"/>
    </row>
    <row r="45" spans="1:18" x14ac:dyDescent="0.2">
      <c r="A45" s="18" t="s">
        <v>115</v>
      </c>
      <c r="B45" s="18" t="s">
        <v>41</v>
      </c>
      <c r="C45" s="8" t="s">
        <v>60</v>
      </c>
      <c r="D45" s="8"/>
      <c r="E45" s="8" t="s">
        <v>116</v>
      </c>
      <c r="F45" s="9" t="s">
        <v>43</v>
      </c>
      <c r="G45" s="18" t="s">
        <v>101</v>
      </c>
      <c r="H45" s="10" t="s">
        <v>117</v>
      </c>
      <c r="M45" s="7" t="s">
        <v>51</v>
      </c>
      <c r="O45" s="56" t="str">
        <f t="shared" si="0"/>
        <v/>
      </c>
      <c r="P45" s="42"/>
      <c r="Q45" s="14"/>
    </row>
    <row r="46" spans="1:18" x14ac:dyDescent="0.2">
      <c r="A46" s="18" t="s">
        <v>118</v>
      </c>
      <c r="B46" s="18" t="s">
        <v>41</v>
      </c>
      <c r="C46" s="8" t="s">
        <v>60</v>
      </c>
      <c r="D46" s="8"/>
      <c r="E46" s="8" t="s">
        <v>119</v>
      </c>
      <c r="F46" s="9" t="s">
        <v>43</v>
      </c>
      <c r="G46" s="18" t="s">
        <v>101</v>
      </c>
      <c r="H46" s="10" t="s">
        <v>120</v>
      </c>
      <c r="M46" s="7" t="s">
        <v>51</v>
      </c>
      <c r="O46" s="56" t="str">
        <f t="shared" si="0"/>
        <v/>
      </c>
      <c r="P46" s="42"/>
      <c r="Q46" s="14"/>
    </row>
    <row r="47" spans="1:18" ht="27.75" x14ac:dyDescent="0.2">
      <c r="A47" s="18" t="s">
        <v>121</v>
      </c>
      <c r="B47" s="18" t="s">
        <v>48</v>
      </c>
      <c r="C47" s="8" t="s">
        <v>60</v>
      </c>
      <c r="D47" s="8"/>
      <c r="E47" s="8" t="s">
        <v>122</v>
      </c>
      <c r="F47" s="9">
        <v>45184</v>
      </c>
      <c r="G47" s="18" t="s">
        <v>123</v>
      </c>
      <c r="H47" s="10">
        <v>496</v>
      </c>
      <c r="L47" s="12" t="s">
        <v>45</v>
      </c>
      <c r="N47" s="7">
        <v>1</v>
      </c>
      <c r="O47" s="56">
        <f t="shared" si="0"/>
        <v>496</v>
      </c>
      <c r="P47" s="42"/>
      <c r="Q47" s="14"/>
      <c r="R47" s="8" t="s">
        <v>124</v>
      </c>
    </row>
    <row r="48" spans="1:18" ht="27.75" x14ac:dyDescent="0.2">
      <c r="A48" s="18" t="s">
        <v>125</v>
      </c>
      <c r="B48" s="18" t="s">
        <v>48</v>
      </c>
      <c r="C48" s="8" t="s">
        <v>60</v>
      </c>
      <c r="D48" s="8"/>
      <c r="E48" s="8" t="s">
        <v>126</v>
      </c>
      <c r="F48" s="9">
        <v>45204</v>
      </c>
      <c r="G48" s="18" t="s">
        <v>123</v>
      </c>
      <c r="H48" s="10">
        <v>360</v>
      </c>
      <c r="L48" s="12" t="s">
        <v>51</v>
      </c>
      <c r="N48" s="7">
        <v>1</v>
      </c>
      <c r="O48" s="56">
        <f t="shared" si="0"/>
        <v>360</v>
      </c>
      <c r="P48" s="42"/>
      <c r="Q48" s="14"/>
    </row>
    <row r="49" spans="1:18" ht="27.75" x14ac:dyDescent="0.2">
      <c r="A49" s="18" t="s">
        <v>127</v>
      </c>
      <c r="B49" s="18" t="s">
        <v>48</v>
      </c>
      <c r="C49" s="8" t="s">
        <v>60</v>
      </c>
      <c r="D49" s="8"/>
      <c r="E49" s="8" t="s">
        <v>128</v>
      </c>
      <c r="F49" s="9">
        <v>45207</v>
      </c>
      <c r="G49" s="18" t="s">
        <v>129</v>
      </c>
      <c r="H49" s="10">
        <v>168</v>
      </c>
      <c r="L49" s="12" t="s">
        <v>51</v>
      </c>
      <c r="N49" s="7">
        <v>1</v>
      </c>
      <c r="O49" s="56">
        <f t="shared" si="0"/>
        <v>168</v>
      </c>
      <c r="P49" s="42"/>
      <c r="Q49" s="14"/>
      <c r="R49" s="8" t="s">
        <v>130</v>
      </c>
    </row>
    <row r="50" spans="1:18" x14ac:dyDescent="0.2">
      <c r="A50" s="18"/>
      <c r="B50" s="18"/>
      <c r="G50" s="18"/>
      <c r="O50" s="42"/>
      <c r="P50" s="42"/>
      <c r="Q50" s="14"/>
    </row>
    <row r="51" spans="1:18" x14ac:dyDescent="0.2">
      <c r="A51" s="18"/>
      <c r="B51" s="18"/>
      <c r="O51" s="42"/>
      <c r="P51" s="42"/>
      <c r="Q51" s="14"/>
    </row>
    <row r="52" spans="1:18" s="37" customFormat="1" x14ac:dyDescent="0.2">
      <c r="A52" s="110" t="s">
        <v>131</v>
      </c>
      <c r="B52" s="110"/>
      <c r="C52" s="110"/>
      <c r="D52" s="110"/>
      <c r="E52" s="110"/>
      <c r="F52" s="110"/>
      <c r="G52" s="110"/>
      <c r="H52" s="110"/>
      <c r="I52" s="110"/>
      <c r="J52" s="110"/>
      <c r="K52" s="110"/>
      <c r="L52" s="110"/>
      <c r="M52" s="110"/>
      <c r="N52" s="110"/>
      <c r="O52" s="110"/>
      <c r="P52" s="110"/>
      <c r="Q52" s="110"/>
      <c r="R52" s="38"/>
    </row>
    <row r="53" spans="1:18" ht="41.25" x14ac:dyDescent="0.2">
      <c r="A53" s="18" t="s">
        <v>132</v>
      </c>
      <c r="B53" s="18" t="s">
        <v>48</v>
      </c>
      <c r="C53" s="57" t="s">
        <v>60</v>
      </c>
      <c r="D53" s="57"/>
      <c r="E53" s="39" t="s">
        <v>57</v>
      </c>
      <c r="F53" s="40">
        <v>45118</v>
      </c>
      <c r="G53" s="18" t="s">
        <v>133</v>
      </c>
      <c r="H53" s="17">
        <v>1600</v>
      </c>
      <c r="I53" s="18"/>
      <c r="J53" s="18"/>
      <c r="L53" s="12" t="s">
        <v>45</v>
      </c>
      <c r="O53" s="56" t="str">
        <f t="shared" si="0"/>
        <v/>
      </c>
      <c r="P53" s="42"/>
      <c r="Q53" s="14"/>
      <c r="R53" s="8" t="s">
        <v>134</v>
      </c>
    </row>
    <row r="54" spans="1:18" x14ac:dyDescent="0.2">
      <c r="A54" s="18" t="s">
        <v>135</v>
      </c>
      <c r="B54" s="18" t="s">
        <v>41</v>
      </c>
      <c r="C54" s="57" t="s">
        <v>60</v>
      </c>
      <c r="D54" s="57"/>
      <c r="E54" s="39" t="s">
        <v>136</v>
      </c>
      <c r="F54" s="40">
        <v>45198</v>
      </c>
      <c r="G54" s="18" t="s">
        <v>137</v>
      </c>
      <c r="H54" s="17">
        <v>178.3</v>
      </c>
      <c r="I54" s="18"/>
      <c r="J54" s="18"/>
      <c r="K54" s="56"/>
      <c r="M54" s="7" t="s">
        <v>51</v>
      </c>
      <c r="N54" s="7">
        <v>1</v>
      </c>
      <c r="O54" s="56">
        <f t="shared" si="0"/>
        <v>178.3</v>
      </c>
      <c r="P54" s="42"/>
      <c r="Q54" s="14"/>
    </row>
    <row r="55" spans="1:18" x14ac:dyDescent="0.2">
      <c r="A55" s="18" t="s">
        <v>138</v>
      </c>
      <c r="B55" s="12" t="s">
        <v>41</v>
      </c>
      <c r="C55" s="7" t="s">
        <v>60</v>
      </c>
      <c r="E55" s="39" t="s">
        <v>139</v>
      </c>
      <c r="F55" s="9">
        <v>45194</v>
      </c>
      <c r="G55" s="58" t="s">
        <v>137</v>
      </c>
      <c r="H55" s="10">
        <v>183.2</v>
      </c>
      <c r="I55" s="10"/>
      <c r="K55" s="59">
        <v>178.3</v>
      </c>
      <c r="L55" s="56"/>
      <c r="M55" s="12" t="s">
        <v>51</v>
      </c>
      <c r="N55" s="12">
        <v>1</v>
      </c>
      <c r="O55" s="56">
        <f t="shared" si="0"/>
        <v>178.3</v>
      </c>
      <c r="P55" s="42"/>
      <c r="Q55" s="42"/>
      <c r="R55" s="60" t="s">
        <v>140</v>
      </c>
    </row>
    <row r="56" spans="1:18" s="61" customFormat="1" x14ac:dyDescent="0.2">
      <c r="A56" s="18" t="s">
        <v>141</v>
      </c>
      <c r="B56" s="18" t="s">
        <v>41</v>
      </c>
      <c r="C56" s="7" t="s">
        <v>60</v>
      </c>
      <c r="D56" s="7"/>
      <c r="E56" s="8" t="s">
        <v>142</v>
      </c>
      <c r="F56" s="9">
        <v>45193</v>
      </c>
      <c r="G56" s="57" t="s">
        <v>137</v>
      </c>
      <c r="H56" s="10">
        <v>189.9</v>
      </c>
      <c r="I56" s="7"/>
      <c r="J56" s="7"/>
      <c r="K56" s="56"/>
      <c r="L56" s="12"/>
      <c r="M56" s="7" t="s">
        <v>51</v>
      </c>
      <c r="N56" s="7">
        <v>1</v>
      </c>
      <c r="O56" s="56">
        <f t="shared" si="0"/>
        <v>189.9</v>
      </c>
      <c r="P56" s="42"/>
      <c r="Q56" s="14"/>
      <c r="R56" s="62"/>
    </row>
    <row r="57" spans="1:18" s="61" customFormat="1" x14ac:dyDescent="0.2">
      <c r="A57" s="18" t="s">
        <v>143</v>
      </c>
      <c r="B57" s="18" t="s">
        <v>41</v>
      </c>
      <c r="C57" s="7" t="s">
        <v>60</v>
      </c>
      <c r="D57" s="7"/>
      <c r="E57" s="8" t="s">
        <v>144</v>
      </c>
      <c r="F57" s="9">
        <v>45189</v>
      </c>
      <c r="G57" s="18" t="s">
        <v>137</v>
      </c>
      <c r="H57" s="10">
        <v>178.3</v>
      </c>
      <c r="I57" s="7"/>
      <c r="J57" s="7"/>
      <c r="K57" s="56"/>
      <c r="L57" s="12"/>
      <c r="M57" s="7" t="s">
        <v>51</v>
      </c>
      <c r="N57" s="7">
        <v>1</v>
      </c>
      <c r="O57" s="56">
        <f t="shared" si="0"/>
        <v>178.3</v>
      </c>
      <c r="P57" s="63"/>
      <c r="Q57" s="13"/>
      <c r="R57" s="63"/>
    </row>
    <row r="58" spans="1:18" s="61" customFormat="1" x14ac:dyDescent="0.2">
      <c r="A58" s="18" t="s">
        <v>145</v>
      </c>
      <c r="B58" s="18" t="s">
        <v>41</v>
      </c>
      <c r="C58" s="7" t="s">
        <v>60</v>
      </c>
      <c r="D58" s="7"/>
      <c r="E58" s="8" t="s">
        <v>146</v>
      </c>
      <c r="F58" s="9">
        <v>45198</v>
      </c>
      <c r="G58" s="18" t="s">
        <v>137</v>
      </c>
      <c r="H58" s="10">
        <v>178.3</v>
      </c>
      <c r="I58" s="7"/>
      <c r="J58" s="7"/>
      <c r="K58" s="56"/>
      <c r="L58" s="12"/>
      <c r="M58" s="7" t="s">
        <v>51</v>
      </c>
      <c r="N58" s="7">
        <v>1</v>
      </c>
      <c r="O58" s="56">
        <f t="shared" si="0"/>
        <v>178.3</v>
      </c>
      <c r="P58" s="63"/>
      <c r="Q58" s="13"/>
      <c r="R58" s="63"/>
    </row>
    <row r="59" spans="1:18" s="64" customFormat="1" x14ac:dyDescent="0.2">
      <c r="A59" s="18" t="s">
        <v>147</v>
      </c>
      <c r="B59" s="18" t="s">
        <v>41</v>
      </c>
      <c r="C59" s="7" t="s">
        <v>60</v>
      </c>
      <c r="D59" s="7"/>
      <c r="E59" s="8" t="s">
        <v>148</v>
      </c>
      <c r="F59" s="9">
        <v>45195</v>
      </c>
      <c r="G59" s="18" t="s">
        <v>137</v>
      </c>
      <c r="H59" s="10">
        <v>189.9</v>
      </c>
      <c r="I59" s="7"/>
      <c r="J59" s="7"/>
      <c r="K59" s="56"/>
      <c r="L59" s="12"/>
      <c r="M59" s="7" t="s">
        <v>51</v>
      </c>
      <c r="N59" s="7">
        <v>1</v>
      </c>
      <c r="O59" s="56">
        <f t="shared" si="0"/>
        <v>189.9</v>
      </c>
      <c r="P59" s="63"/>
      <c r="Q59" s="13"/>
      <c r="R59" s="63"/>
    </row>
    <row r="60" spans="1:18" s="61" customFormat="1" ht="65.25" customHeight="1" x14ac:dyDescent="0.2">
      <c r="A60" s="18" t="s">
        <v>149</v>
      </c>
      <c r="B60" s="18" t="s">
        <v>41</v>
      </c>
      <c r="C60" s="7" t="s">
        <v>60</v>
      </c>
      <c r="D60" s="7"/>
      <c r="E60" s="8" t="s">
        <v>150</v>
      </c>
      <c r="F60" s="9">
        <v>45209</v>
      </c>
      <c r="G60" s="18" t="s">
        <v>137</v>
      </c>
      <c r="H60" s="10">
        <v>280</v>
      </c>
      <c r="I60" s="7"/>
      <c r="J60" s="7"/>
      <c r="K60" s="56">
        <v>189.9</v>
      </c>
      <c r="L60" s="12"/>
      <c r="M60" s="7" t="s">
        <v>51</v>
      </c>
      <c r="N60" s="7">
        <v>1</v>
      </c>
      <c r="O60" s="56">
        <f t="shared" si="0"/>
        <v>189.9</v>
      </c>
      <c r="P60" s="63"/>
      <c r="Q60" s="13"/>
      <c r="R60" s="63" t="s">
        <v>151</v>
      </c>
    </row>
    <row r="61" spans="1:18" s="61" customFormat="1" ht="68.25" x14ac:dyDescent="0.2">
      <c r="A61" s="18" t="s">
        <v>152</v>
      </c>
      <c r="B61" s="18" t="s">
        <v>48</v>
      </c>
      <c r="C61" s="7" t="s">
        <v>60</v>
      </c>
      <c r="D61" s="7"/>
      <c r="E61" s="8" t="s">
        <v>153</v>
      </c>
      <c r="F61" s="9">
        <v>45219</v>
      </c>
      <c r="G61" s="18" t="s">
        <v>154</v>
      </c>
      <c r="H61" s="10">
        <v>450</v>
      </c>
      <c r="I61" s="7"/>
      <c r="J61" s="7"/>
      <c r="K61" s="56">
        <v>250</v>
      </c>
      <c r="L61" s="12" t="s">
        <v>51</v>
      </c>
      <c r="M61" s="7"/>
      <c r="N61" s="7">
        <v>350</v>
      </c>
      <c r="O61" s="56">
        <f t="shared" si="0"/>
        <v>350</v>
      </c>
      <c r="P61" s="63"/>
      <c r="Q61" s="13"/>
      <c r="R61" s="63" t="s">
        <v>155</v>
      </c>
    </row>
    <row r="62" spans="1:18" s="61" customFormat="1" ht="41.25" x14ac:dyDescent="0.2">
      <c r="A62" s="18" t="s">
        <v>156</v>
      </c>
      <c r="B62" s="18" t="s">
        <v>48</v>
      </c>
      <c r="C62" s="7" t="s">
        <v>60</v>
      </c>
      <c r="D62" s="7"/>
      <c r="E62" s="8" t="s">
        <v>157</v>
      </c>
      <c r="F62" s="9">
        <v>45219</v>
      </c>
      <c r="G62" s="18" t="s">
        <v>158</v>
      </c>
      <c r="H62" s="10">
        <v>500</v>
      </c>
      <c r="I62" s="7"/>
      <c r="J62" s="7"/>
      <c r="K62" s="56">
        <v>250</v>
      </c>
      <c r="L62" s="12" t="s">
        <v>51</v>
      </c>
      <c r="M62" s="7"/>
      <c r="N62" s="7">
        <v>400</v>
      </c>
      <c r="O62" s="56">
        <f t="shared" si="0"/>
        <v>400</v>
      </c>
      <c r="P62" s="63"/>
      <c r="Q62" s="13"/>
      <c r="R62" s="63" t="s">
        <v>159</v>
      </c>
    </row>
    <row r="63" spans="1:18" s="61" customFormat="1" ht="27.75" x14ac:dyDescent="0.2">
      <c r="A63" s="18" t="s">
        <v>160</v>
      </c>
      <c r="B63" s="18" t="s">
        <v>48</v>
      </c>
      <c r="C63" s="7" t="s">
        <v>161</v>
      </c>
      <c r="D63" s="7" t="s">
        <v>162</v>
      </c>
      <c r="E63" s="8" t="s">
        <v>163</v>
      </c>
      <c r="F63" s="9" t="s">
        <v>164</v>
      </c>
      <c r="G63" s="18" t="s">
        <v>165</v>
      </c>
      <c r="H63" s="10">
        <v>475</v>
      </c>
      <c r="I63" s="7"/>
      <c r="J63" s="7"/>
      <c r="K63" s="56"/>
      <c r="L63" s="12" t="s">
        <v>51</v>
      </c>
      <c r="M63" s="7"/>
      <c r="N63" s="7">
        <v>1</v>
      </c>
      <c r="O63" s="56">
        <f t="shared" si="0"/>
        <v>475</v>
      </c>
      <c r="P63" s="63"/>
      <c r="Q63" s="13"/>
      <c r="R63" s="63"/>
    </row>
    <row r="64" spans="1:18" s="61" customFormat="1" ht="27.75" x14ac:dyDescent="0.2">
      <c r="A64" s="18" t="s">
        <v>166</v>
      </c>
      <c r="B64" s="18" t="s">
        <v>41</v>
      </c>
      <c r="C64" s="7" t="s">
        <v>60</v>
      </c>
      <c r="D64" s="7"/>
      <c r="E64" s="8" t="s">
        <v>167</v>
      </c>
      <c r="F64" s="9">
        <v>45233</v>
      </c>
      <c r="G64" s="18" t="s">
        <v>168</v>
      </c>
      <c r="H64" s="10">
        <v>170.05</v>
      </c>
      <c r="I64" s="7"/>
      <c r="J64" s="7"/>
      <c r="K64" s="56">
        <v>156.61000000000001</v>
      </c>
      <c r="L64" s="12"/>
      <c r="M64" s="7" t="s">
        <v>51</v>
      </c>
      <c r="N64" s="7">
        <v>1</v>
      </c>
      <c r="O64" s="56">
        <f t="shared" si="0"/>
        <v>156.61000000000001</v>
      </c>
      <c r="P64" s="63"/>
      <c r="Q64" s="13"/>
      <c r="R64" s="63" t="s">
        <v>169</v>
      </c>
    </row>
    <row r="65" spans="1:20" s="61" customFormat="1" x14ac:dyDescent="0.2">
      <c r="A65" s="18" t="s">
        <v>170</v>
      </c>
      <c r="B65" s="18" t="s">
        <v>41</v>
      </c>
      <c r="C65" s="7" t="s">
        <v>60</v>
      </c>
      <c r="D65" s="7"/>
      <c r="E65" s="8" t="s">
        <v>171</v>
      </c>
      <c r="F65" s="9">
        <v>45173</v>
      </c>
      <c r="G65" s="18" t="s">
        <v>168</v>
      </c>
      <c r="H65" s="10">
        <v>155.9</v>
      </c>
      <c r="I65" s="7"/>
      <c r="J65" s="7"/>
      <c r="K65" s="56">
        <v>142.46</v>
      </c>
      <c r="L65" s="12"/>
      <c r="M65" s="7" t="s">
        <v>51</v>
      </c>
      <c r="N65" s="7">
        <v>1</v>
      </c>
      <c r="O65" s="56">
        <f t="shared" si="0"/>
        <v>142.46</v>
      </c>
      <c r="P65" s="63"/>
      <c r="Q65" s="13"/>
      <c r="R65" s="63" t="s">
        <v>172</v>
      </c>
    </row>
    <row r="66" spans="1:20" s="61" customFormat="1" x14ac:dyDescent="0.2">
      <c r="A66" s="18" t="s">
        <v>173</v>
      </c>
      <c r="B66" s="18" t="s">
        <v>41</v>
      </c>
      <c r="C66" s="7" t="s">
        <v>60</v>
      </c>
      <c r="D66" s="7"/>
      <c r="E66" s="8" t="s">
        <v>119</v>
      </c>
      <c r="F66" s="9">
        <v>45226</v>
      </c>
      <c r="G66" s="18" t="s">
        <v>168</v>
      </c>
      <c r="H66" s="10">
        <v>168.28</v>
      </c>
      <c r="I66" s="7"/>
      <c r="J66" s="7"/>
      <c r="K66" s="56">
        <v>154.36000000000001</v>
      </c>
      <c r="L66" s="12"/>
      <c r="M66" s="7" t="s">
        <v>51</v>
      </c>
      <c r="N66" s="7">
        <v>1</v>
      </c>
      <c r="O66" s="56">
        <f t="shared" si="0"/>
        <v>154.36000000000001</v>
      </c>
      <c r="P66" s="63"/>
      <c r="Q66" s="13"/>
      <c r="R66" s="63" t="s">
        <v>172</v>
      </c>
    </row>
    <row r="67" spans="1:20" s="61" customFormat="1" x14ac:dyDescent="0.2">
      <c r="A67" s="18" t="s">
        <v>174</v>
      </c>
      <c r="B67" s="18" t="s">
        <v>41</v>
      </c>
      <c r="C67" s="7" t="s">
        <v>60</v>
      </c>
      <c r="D67" s="7"/>
      <c r="E67" s="8" t="s">
        <v>175</v>
      </c>
      <c r="F67" s="9">
        <v>45232</v>
      </c>
      <c r="G67" s="18" t="s">
        <v>176</v>
      </c>
      <c r="H67" s="10">
        <v>30</v>
      </c>
      <c r="I67" s="7"/>
      <c r="J67" s="7"/>
      <c r="K67" s="56"/>
      <c r="L67" s="12"/>
      <c r="M67" s="7" t="s">
        <v>51</v>
      </c>
      <c r="N67" s="7">
        <v>1</v>
      </c>
      <c r="O67" s="56">
        <f t="shared" si="0"/>
        <v>30</v>
      </c>
      <c r="P67" s="63"/>
      <c r="Q67" s="13"/>
      <c r="R67" s="63"/>
    </row>
    <row r="68" spans="1:20" s="61" customFormat="1" x14ac:dyDescent="0.2">
      <c r="A68" s="18" t="s">
        <v>177</v>
      </c>
      <c r="B68" s="18" t="s">
        <v>41</v>
      </c>
      <c r="C68" s="7" t="s">
        <v>60</v>
      </c>
      <c r="D68" s="7"/>
      <c r="E68" s="8" t="s">
        <v>178</v>
      </c>
      <c r="F68" s="9">
        <v>45232</v>
      </c>
      <c r="G68" s="18" t="s">
        <v>176</v>
      </c>
      <c r="H68" s="10">
        <v>30</v>
      </c>
      <c r="I68" s="7"/>
      <c r="J68" s="7"/>
      <c r="K68" s="56"/>
      <c r="L68" s="12"/>
      <c r="M68" s="7" t="s">
        <v>51</v>
      </c>
      <c r="N68" s="7">
        <v>1</v>
      </c>
      <c r="O68" s="56">
        <f t="shared" si="0"/>
        <v>30</v>
      </c>
      <c r="P68" s="63"/>
      <c r="Q68" s="13"/>
      <c r="R68" s="63"/>
    </row>
    <row r="69" spans="1:20" s="61" customFormat="1" x14ac:dyDescent="0.2">
      <c r="A69" s="18" t="s">
        <v>179</v>
      </c>
      <c r="B69" s="18" t="s">
        <v>41</v>
      </c>
      <c r="C69" s="7" t="s">
        <v>60</v>
      </c>
      <c r="D69" s="7"/>
      <c r="E69" s="8" t="s">
        <v>180</v>
      </c>
      <c r="F69" s="9">
        <v>45232</v>
      </c>
      <c r="G69" s="18" t="s">
        <v>176</v>
      </c>
      <c r="H69" s="10">
        <v>30</v>
      </c>
      <c r="I69" s="7"/>
      <c r="J69" s="7"/>
      <c r="K69" s="56"/>
      <c r="L69" s="12"/>
      <c r="M69" s="7" t="s">
        <v>51</v>
      </c>
      <c r="N69" s="7">
        <v>1</v>
      </c>
      <c r="O69" s="56">
        <f t="shared" si="0"/>
        <v>30</v>
      </c>
      <c r="P69" s="63"/>
      <c r="Q69" s="13"/>
      <c r="R69" s="63"/>
    </row>
    <row r="70" spans="1:20" s="61" customFormat="1" x14ac:dyDescent="0.2">
      <c r="A70" s="18" t="s">
        <v>181</v>
      </c>
      <c r="B70" s="18" t="s">
        <v>41</v>
      </c>
      <c r="C70" s="7" t="s">
        <v>60</v>
      </c>
      <c r="D70" s="7"/>
      <c r="E70" s="8" t="s">
        <v>182</v>
      </c>
      <c r="F70" s="9">
        <v>45232</v>
      </c>
      <c r="G70" s="18" t="s">
        <v>176</v>
      </c>
      <c r="H70" s="10">
        <v>47.9</v>
      </c>
      <c r="I70" s="7"/>
      <c r="J70" s="7"/>
      <c r="K70" s="56"/>
      <c r="L70" s="12"/>
      <c r="M70" s="7" t="s">
        <v>51</v>
      </c>
      <c r="N70" s="7">
        <v>1</v>
      </c>
      <c r="O70" s="56">
        <f t="shared" si="0"/>
        <v>47.9</v>
      </c>
      <c r="P70" s="63"/>
      <c r="Q70" s="13"/>
      <c r="R70" s="63" t="s">
        <v>183</v>
      </c>
    </row>
    <row r="71" spans="1:20" s="64" customFormat="1" x14ac:dyDescent="0.2">
      <c r="A71" s="18" t="s">
        <v>184</v>
      </c>
      <c r="B71" s="18" t="s">
        <v>41</v>
      </c>
      <c r="C71" s="7" t="s">
        <v>60</v>
      </c>
      <c r="D71" s="7"/>
      <c r="E71" s="8" t="s">
        <v>185</v>
      </c>
      <c r="F71" s="9">
        <v>45232</v>
      </c>
      <c r="G71" s="18" t="s">
        <v>176</v>
      </c>
      <c r="H71" s="10">
        <v>30</v>
      </c>
      <c r="I71" s="7"/>
      <c r="J71" s="7"/>
      <c r="K71" s="56"/>
      <c r="L71" s="12"/>
      <c r="M71" s="7" t="s">
        <v>51</v>
      </c>
      <c r="N71" s="7">
        <v>1</v>
      </c>
      <c r="O71" s="56">
        <f t="shared" si="0"/>
        <v>30</v>
      </c>
      <c r="P71" s="63"/>
      <c r="Q71" s="13"/>
      <c r="R71" s="63"/>
    </row>
    <row r="72" spans="1:20" s="61" customFormat="1" x14ac:dyDescent="0.2">
      <c r="A72" s="18" t="s">
        <v>186</v>
      </c>
      <c r="B72" s="18" t="s">
        <v>41</v>
      </c>
      <c r="C72" s="7" t="s">
        <v>60</v>
      </c>
      <c r="D72" s="7"/>
      <c r="E72" s="8" t="s">
        <v>187</v>
      </c>
      <c r="F72" s="9">
        <v>45232</v>
      </c>
      <c r="G72" s="18" t="s">
        <v>176</v>
      </c>
      <c r="H72" s="10">
        <v>30</v>
      </c>
      <c r="I72" s="7"/>
      <c r="J72" s="7"/>
      <c r="K72" s="56"/>
      <c r="L72" s="12"/>
      <c r="M72" s="7" t="s">
        <v>51</v>
      </c>
      <c r="N72" s="7">
        <v>1</v>
      </c>
      <c r="O72" s="56">
        <f t="shared" si="0"/>
        <v>30</v>
      </c>
      <c r="P72" s="63"/>
      <c r="Q72" s="13"/>
      <c r="R72" s="63"/>
    </row>
    <row r="73" spans="1:20" s="61" customFormat="1" ht="27.75" x14ac:dyDescent="0.2">
      <c r="A73" s="18" t="s">
        <v>188</v>
      </c>
      <c r="B73" s="18" t="s">
        <v>41</v>
      </c>
      <c r="C73" s="7" t="s">
        <v>60</v>
      </c>
      <c r="D73" s="7"/>
      <c r="E73" s="8" t="s">
        <v>189</v>
      </c>
      <c r="F73" s="9">
        <v>45211</v>
      </c>
      <c r="G73" s="18" t="s">
        <v>190</v>
      </c>
      <c r="H73" s="10">
        <v>51.2</v>
      </c>
      <c r="I73" s="7"/>
      <c r="J73" s="7"/>
      <c r="K73" s="56"/>
      <c r="L73" s="12" t="s">
        <v>45</v>
      </c>
      <c r="M73" s="7"/>
      <c r="N73" s="7">
        <v>0</v>
      </c>
      <c r="O73" s="56">
        <f t="shared" si="0"/>
        <v>0</v>
      </c>
      <c r="P73" s="63"/>
      <c r="Q73" s="13"/>
      <c r="R73" s="63" t="s">
        <v>191</v>
      </c>
    </row>
    <row r="74" spans="1:20" s="61" customFormat="1" ht="41.25" x14ac:dyDescent="0.2">
      <c r="A74" s="18" t="s">
        <v>192</v>
      </c>
      <c r="B74" s="18" t="s">
        <v>41</v>
      </c>
      <c r="C74" s="7" t="s">
        <v>60</v>
      </c>
      <c r="D74" s="7"/>
      <c r="E74" s="8" t="s">
        <v>193</v>
      </c>
      <c r="F74" s="9">
        <v>45231</v>
      </c>
      <c r="G74" s="18" t="s">
        <v>194</v>
      </c>
      <c r="H74" s="10">
        <v>193.2</v>
      </c>
      <c r="I74" s="7"/>
      <c r="J74" s="7"/>
      <c r="K74" s="56"/>
      <c r="L74" s="12"/>
      <c r="M74" s="7" t="s">
        <v>45</v>
      </c>
      <c r="N74" s="7">
        <v>0</v>
      </c>
      <c r="O74" s="56">
        <f t="shared" si="0"/>
        <v>0</v>
      </c>
      <c r="P74" s="63"/>
      <c r="Q74" s="13"/>
      <c r="R74" s="63" t="s">
        <v>195</v>
      </c>
    </row>
    <row r="75" spans="1:20" s="61" customFormat="1" ht="41.25" x14ac:dyDescent="0.2">
      <c r="A75" s="18" t="s">
        <v>196</v>
      </c>
      <c r="B75" s="18" t="s">
        <v>41</v>
      </c>
      <c r="C75" s="7" t="s">
        <v>60</v>
      </c>
      <c r="D75" s="7"/>
      <c r="E75" s="8" t="s">
        <v>197</v>
      </c>
      <c r="F75" s="9">
        <v>45233</v>
      </c>
      <c r="G75" s="18" t="s">
        <v>194</v>
      </c>
      <c r="H75" s="10">
        <v>82.2</v>
      </c>
      <c r="I75" s="7"/>
      <c r="J75" s="7"/>
      <c r="K75" s="56"/>
      <c r="L75" s="12"/>
      <c r="M75" s="7" t="s">
        <v>45</v>
      </c>
      <c r="N75" s="7">
        <v>0</v>
      </c>
      <c r="O75" s="56">
        <f t="shared" si="0"/>
        <v>0</v>
      </c>
      <c r="P75" s="63"/>
      <c r="Q75" s="13"/>
      <c r="R75" s="63" t="s">
        <v>195</v>
      </c>
    </row>
    <row r="76" spans="1:20" s="61" customFormat="1" ht="27.75" x14ac:dyDescent="0.2">
      <c r="A76" s="18" t="s">
        <v>198</v>
      </c>
      <c r="B76" s="18" t="s">
        <v>41</v>
      </c>
      <c r="C76" s="7" t="s">
        <v>60</v>
      </c>
      <c r="D76" s="7"/>
      <c r="E76" s="8" t="s">
        <v>199</v>
      </c>
      <c r="F76" s="9">
        <v>45210</v>
      </c>
      <c r="G76" s="18" t="s">
        <v>200</v>
      </c>
      <c r="H76" s="10">
        <v>85</v>
      </c>
      <c r="I76" s="7"/>
      <c r="J76" s="7"/>
      <c r="K76" s="56"/>
      <c r="L76" s="12"/>
      <c r="M76" s="7"/>
      <c r="N76" s="7"/>
      <c r="O76" s="56" t="str">
        <f t="shared" si="0"/>
        <v/>
      </c>
      <c r="P76" s="63"/>
      <c r="Q76" s="13"/>
      <c r="R76" s="63" t="s">
        <v>201</v>
      </c>
      <c r="T76" s="61" t="s">
        <v>202</v>
      </c>
    </row>
    <row r="77" spans="1:20" s="61" customFormat="1" ht="41.25" x14ac:dyDescent="0.2">
      <c r="A77" s="18" t="s">
        <v>203</v>
      </c>
      <c r="B77" s="18" t="s">
        <v>41</v>
      </c>
      <c r="C77" s="7" t="s">
        <v>60</v>
      </c>
      <c r="D77" s="7"/>
      <c r="E77" s="8" t="s">
        <v>204</v>
      </c>
      <c r="F77" s="9">
        <v>45210</v>
      </c>
      <c r="G77" s="18" t="s">
        <v>205</v>
      </c>
      <c r="H77" s="10">
        <v>85</v>
      </c>
      <c r="I77" s="7"/>
      <c r="J77" s="7"/>
      <c r="K77" s="56"/>
      <c r="L77" s="12"/>
      <c r="M77" s="7"/>
      <c r="N77" s="7"/>
      <c r="O77" s="56" t="str">
        <f t="shared" si="0"/>
        <v/>
      </c>
      <c r="P77" s="63"/>
      <c r="Q77" s="13"/>
      <c r="R77" s="63" t="s">
        <v>201</v>
      </c>
    </row>
    <row r="78" spans="1:20" ht="41.25" x14ac:dyDescent="0.2">
      <c r="A78" s="18" t="s">
        <v>206</v>
      </c>
      <c r="B78" s="18" t="s">
        <v>41</v>
      </c>
      <c r="C78" s="7" t="s">
        <v>60</v>
      </c>
      <c r="E78" s="8" t="s">
        <v>207</v>
      </c>
      <c r="F78" s="9">
        <v>45210</v>
      </c>
      <c r="G78" s="18" t="s">
        <v>205</v>
      </c>
      <c r="H78" s="10">
        <v>85</v>
      </c>
      <c r="K78" s="56"/>
      <c r="O78" s="56" t="str">
        <f t="shared" si="0"/>
        <v/>
      </c>
      <c r="P78" s="63"/>
      <c r="R78" s="63" t="s">
        <v>201</v>
      </c>
    </row>
    <row r="79" spans="1:20" ht="27.75" x14ac:dyDescent="0.2">
      <c r="A79" s="18" t="s">
        <v>208</v>
      </c>
      <c r="B79" s="18" t="s">
        <v>41</v>
      </c>
      <c r="C79" s="7" t="s">
        <v>60</v>
      </c>
      <c r="E79" s="8" t="s">
        <v>209</v>
      </c>
      <c r="F79" s="9">
        <v>45210</v>
      </c>
      <c r="G79" s="18" t="s">
        <v>200</v>
      </c>
      <c r="H79" s="10">
        <v>85</v>
      </c>
      <c r="K79" s="56"/>
      <c r="O79" s="56" t="str">
        <f t="shared" si="0"/>
        <v/>
      </c>
      <c r="P79" s="63"/>
      <c r="R79" s="63" t="s">
        <v>201</v>
      </c>
    </row>
    <row r="80" spans="1:20" ht="27.75" x14ac:dyDescent="0.2">
      <c r="A80" s="18" t="s">
        <v>210</v>
      </c>
      <c r="B80" s="18" t="s">
        <v>41</v>
      </c>
      <c r="C80" s="7" t="s">
        <v>60</v>
      </c>
      <c r="E80" s="8" t="s">
        <v>211</v>
      </c>
      <c r="F80" s="9">
        <v>45210</v>
      </c>
      <c r="G80" s="18" t="s">
        <v>200</v>
      </c>
      <c r="H80" s="10">
        <v>85</v>
      </c>
      <c r="K80" s="56"/>
      <c r="O80" s="56" t="str">
        <f t="shared" si="0"/>
        <v/>
      </c>
      <c r="P80" s="63"/>
      <c r="R80" s="63" t="s">
        <v>201</v>
      </c>
    </row>
    <row r="81" spans="1:18" ht="27.75" x14ac:dyDescent="0.2">
      <c r="A81" s="18" t="s">
        <v>212</v>
      </c>
      <c r="B81" s="18" t="s">
        <v>41</v>
      </c>
      <c r="C81" s="7" t="s">
        <v>60</v>
      </c>
      <c r="E81" s="8" t="s">
        <v>213</v>
      </c>
      <c r="F81" s="9">
        <v>45218</v>
      </c>
      <c r="G81" s="18" t="s">
        <v>214</v>
      </c>
      <c r="H81" s="10">
        <v>144.80000000000001</v>
      </c>
      <c r="K81" s="56"/>
      <c r="L81" s="12" t="s">
        <v>51</v>
      </c>
      <c r="N81" s="7">
        <v>1</v>
      </c>
      <c r="O81" s="56">
        <f t="shared" si="0"/>
        <v>144.80000000000001</v>
      </c>
      <c r="P81" s="63"/>
      <c r="R81" s="63"/>
    </row>
    <row r="82" spans="1:18" ht="41.25" x14ac:dyDescent="0.2">
      <c r="A82" s="18" t="s">
        <v>215</v>
      </c>
      <c r="B82" s="18" t="s">
        <v>41</v>
      </c>
      <c r="C82" s="7" t="s">
        <v>60</v>
      </c>
      <c r="E82" s="8" t="s">
        <v>100</v>
      </c>
      <c r="F82" s="9">
        <v>45207</v>
      </c>
      <c r="G82" s="18" t="s">
        <v>216</v>
      </c>
      <c r="H82" s="10">
        <v>117.3</v>
      </c>
      <c r="K82" s="56"/>
      <c r="M82" s="7" t="s">
        <v>51</v>
      </c>
      <c r="N82" s="65">
        <v>112.8</v>
      </c>
      <c r="O82" s="56">
        <f t="shared" si="0"/>
        <v>112.8</v>
      </c>
      <c r="P82" s="63"/>
      <c r="R82" s="63" t="s">
        <v>217</v>
      </c>
    </row>
    <row r="83" spans="1:18" ht="27.75" x14ac:dyDescent="0.2">
      <c r="A83" s="18" t="s">
        <v>218</v>
      </c>
      <c r="B83" s="18" t="s">
        <v>41</v>
      </c>
      <c r="C83" s="7" t="s">
        <v>60</v>
      </c>
      <c r="E83" s="8" t="s">
        <v>77</v>
      </c>
      <c r="F83" s="9">
        <v>45205</v>
      </c>
      <c r="G83" s="18" t="s">
        <v>216</v>
      </c>
      <c r="H83" s="10">
        <v>102.8</v>
      </c>
      <c r="K83" s="56"/>
      <c r="M83" s="7" t="s">
        <v>45</v>
      </c>
      <c r="O83" s="56" t="str">
        <f t="shared" si="0"/>
        <v/>
      </c>
      <c r="P83" s="63"/>
      <c r="R83" s="63" t="s">
        <v>219</v>
      </c>
    </row>
    <row r="84" spans="1:18" ht="27.75" x14ac:dyDescent="0.2">
      <c r="A84" s="18" t="s">
        <v>220</v>
      </c>
      <c r="B84" s="18" t="s">
        <v>41</v>
      </c>
      <c r="C84" s="7" t="s">
        <v>60</v>
      </c>
      <c r="E84" s="8" t="s">
        <v>108</v>
      </c>
      <c r="F84" s="9">
        <v>45206</v>
      </c>
      <c r="G84" s="18" t="s">
        <v>216</v>
      </c>
      <c r="H84" s="10">
        <v>170.8</v>
      </c>
      <c r="K84" s="56">
        <v>165</v>
      </c>
      <c r="M84" s="7" t="s">
        <v>51</v>
      </c>
      <c r="N84" s="7">
        <v>1</v>
      </c>
      <c r="O84" s="56">
        <f t="shared" si="0"/>
        <v>165</v>
      </c>
      <c r="P84" s="63"/>
      <c r="R84" s="63" t="s">
        <v>221</v>
      </c>
    </row>
    <row r="85" spans="1:18" s="8" customFormat="1" ht="27.75" x14ac:dyDescent="0.2">
      <c r="A85" s="18" t="s">
        <v>222</v>
      </c>
      <c r="B85" s="18" t="s">
        <v>41</v>
      </c>
      <c r="C85" s="7" t="s">
        <v>60</v>
      </c>
      <c r="D85" s="7"/>
      <c r="E85" s="8" t="s">
        <v>223</v>
      </c>
      <c r="F85" s="58">
        <v>45204</v>
      </c>
      <c r="G85" s="18" t="s">
        <v>216</v>
      </c>
      <c r="H85" s="65">
        <v>112.8</v>
      </c>
      <c r="I85" s="57"/>
      <c r="J85" s="57"/>
      <c r="K85" s="56"/>
      <c r="L85" s="18"/>
      <c r="M85" s="57" t="s">
        <v>51</v>
      </c>
      <c r="N85" s="57">
        <v>1</v>
      </c>
      <c r="O85" s="56">
        <f t="shared" si="0"/>
        <v>112.8</v>
      </c>
      <c r="P85" s="63"/>
      <c r="Q85" s="66"/>
      <c r="R85" s="63" t="s">
        <v>224</v>
      </c>
    </row>
    <row r="86" spans="1:18" s="8" customFormat="1" ht="27.75" x14ac:dyDescent="0.2">
      <c r="A86" s="18" t="s">
        <v>225</v>
      </c>
      <c r="B86" s="18" t="s">
        <v>41</v>
      </c>
      <c r="C86" s="57" t="s">
        <v>60</v>
      </c>
      <c r="D86" s="57"/>
      <c r="E86" s="8" t="s">
        <v>80</v>
      </c>
      <c r="F86" s="58">
        <v>45205</v>
      </c>
      <c r="G86" s="18" t="s">
        <v>216</v>
      </c>
      <c r="H86" s="65">
        <v>84.3</v>
      </c>
      <c r="I86" s="57"/>
      <c r="J86" s="57"/>
      <c r="K86" s="56"/>
      <c r="L86" s="18"/>
      <c r="M86" s="57" t="s">
        <v>51</v>
      </c>
      <c r="N86" s="57"/>
      <c r="O86" s="56" t="str">
        <f t="shared" si="0"/>
        <v/>
      </c>
      <c r="P86" s="63"/>
      <c r="Q86" s="66"/>
      <c r="R86" s="63" t="s">
        <v>224</v>
      </c>
    </row>
    <row r="87" spans="1:18" ht="27.75" x14ac:dyDescent="0.2">
      <c r="A87" s="18" t="s">
        <v>226</v>
      </c>
      <c r="B87" s="18" t="s">
        <v>41</v>
      </c>
      <c r="C87" s="7" t="s">
        <v>60</v>
      </c>
      <c r="E87" s="8" t="s">
        <v>116</v>
      </c>
      <c r="F87" s="9">
        <v>45206</v>
      </c>
      <c r="G87" s="18" t="s">
        <v>216</v>
      </c>
      <c r="H87" s="10">
        <v>138.80000000000001</v>
      </c>
      <c r="K87" s="56"/>
      <c r="M87" s="7" t="s">
        <v>45</v>
      </c>
      <c r="N87" s="7">
        <v>1</v>
      </c>
      <c r="O87" s="56">
        <f t="shared" si="0"/>
        <v>138.80000000000001</v>
      </c>
      <c r="P87" s="63"/>
      <c r="R87" s="63" t="s">
        <v>227</v>
      </c>
    </row>
    <row r="88" spans="1:18" x14ac:dyDescent="0.2">
      <c r="A88" s="18" t="s">
        <v>228</v>
      </c>
      <c r="B88" s="12" t="s">
        <v>41</v>
      </c>
      <c r="C88" s="7" t="s">
        <v>60</v>
      </c>
      <c r="E88" s="63" t="s">
        <v>119</v>
      </c>
      <c r="F88" s="9">
        <v>45204</v>
      </c>
      <c r="G88" s="63" t="s">
        <v>229</v>
      </c>
      <c r="H88" s="10">
        <v>117.8</v>
      </c>
      <c r="K88" s="56"/>
      <c r="N88" s="7">
        <v>1</v>
      </c>
      <c r="O88" s="56">
        <f t="shared" si="0"/>
        <v>117.8</v>
      </c>
      <c r="P88" s="63"/>
      <c r="R88" s="63"/>
    </row>
    <row r="89" spans="1:18" x14ac:dyDescent="0.2">
      <c r="A89" s="18"/>
      <c r="B89" s="12" t="s">
        <v>48</v>
      </c>
      <c r="C89" s="7" t="s">
        <v>60</v>
      </c>
      <c r="E89" s="63" t="s">
        <v>230</v>
      </c>
      <c r="G89" s="63"/>
      <c r="K89" s="56"/>
      <c r="N89" s="56">
        <v>4000</v>
      </c>
      <c r="O89" s="56">
        <v>4000</v>
      </c>
      <c r="P89" s="63"/>
      <c r="R89" s="63"/>
    </row>
    <row r="90" spans="1:18" ht="15" customHeight="1" x14ac:dyDescent="0.2">
      <c r="A90" s="111" t="s">
        <v>231</v>
      </c>
      <c r="B90" s="111"/>
      <c r="C90" s="111"/>
      <c r="D90" s="111"/>
      <c r="E90" s="111"/>
      <c r="F90" s="111"/>
      <c r="G90" s="111"/>
      <c r="H90" s="111"/>
      <c r="I90" s="111"/>
      <c r="J90" s="111"/>
      <c r="K90" s="111"/>
      <c r="L90" s="111"/>
      <c r="M90" s="111"/>
      <c r="N90" s="111"/>
      <c r="O90" s="111"/>
      <c r="P90" s="111"/>
      <c r="R90" s="63"/>
    </row>
    <row r="91" spans="1:18" ht="24.75" x14ac:dyDescent="0.2">
      <c r="A91" s="67" t="s">
        <v>232</v>
      </c>
      <c r="B91" s="12" t="s">
        <v>48</v>
      </c>
      <c r="C91" s="7" t="s">
        <v>60</v>
      </c>
      <c r="E91" s="68" t="s">
        <v>233</v>
      </c>
      <c r="F91" s="69">
        <v>45263</v>
      </c>
      <c r="G91" s="68" t="s">
        <v>234</v>
      </c>
      <c r="H91" s="70">
        <v>700</v>
      </c>
      <c r="K91" s="56"/>
      <c r="O91" s="56" t="str">
        <f t="shared" si="0"/>
        <v/>
      </c>
      <c r="P91" s="63"/>
      <c r="R91" s="68" t="s">
        <v>235</v>
      </c>
    </row>
    <row r="92" spans="1:18" x14ac:dyDescent="0.2">
      <c r="A92" s="71" t="s">
        <v>236</v>
      </c>
      <c r="B92" s="12" t="s">
        <v>48</v>
      </c>
      <c r="C92" s="7" t="s">
        <v>60</v>
      </c>
      <c r="E92" s="68" t="s">
        <v>237</v>
      </c>
      <c r="F92" s="69">
        <v>45246</v>
      </c>
      <c r="G92" s="68" t="s">
        <v>238</v>
      </c>
      <c r="H92" s="70">
        <v>192</v>
      </c>
      <c r="K92" s="56"/>
      <c r="L92" s="72" t="s">
        <v>239</v>
      </c>
      <c r="N92" s="7">
        <v>1</v>
      </c>
      <c r="O92" s="56">
        <f t="shared" si="0"/>
        <v>192</v>
      </c>
      <c r="P92" s="63"/>
      <c r="R92" s="73"/>
    </row>
    <row r="93" spans="1:18" ht="36" x14ac:dyDescent="0.2">
      <c r="A93" s="71" t="s">
        <v>240</v>
      </c>
      <c r="B93" s="12" t="s">
        <v>48</v>
      </c>
      <c r="C93" s="7" t="s">
        <v>60</v>
      </c>
      <c r="E93" s="68" t="s">
        <v>241</v>
      </c>
      <c r="F93" s="69">
        <v>45258</v>
      </c>
      <c r="G93" s="68" t="s">
        <v>238</v>
      </c>
      <c r="H93" s="70">
        <v>426</v>
      </c>
      <c r="K93" s="56"/>
      <c r="L93" s="72" t="s">
        <v>239</v>
      </c>
      <c r="N93" s="7">
        <v>1</v>
      </c>
      <c r="O93" s="56">
        <f t="shared" ref="O93:O99" si="1">IF($N93=1,IF(ISBLANK($K93),$H93,$K93),IF(ISBLANK($N93),"",$N93))</f>
        <v>426</v>
      </c>
      <c r="P93" s="63"/>
      <c r="R93" s="68" t="s">
        <v>242</v>
      </c>
    </row>
    <row r="94" spans="1:18" x14ac:dyDescent="0.2">
      <c r="A94" s="71" t="s">
        <v>243</v>
      </c>
      <c r="B94" s="12" t="s">
        <v>48</v>
      </c>
      <c r="C94" s="7" t="s">
        <v>60</v>
      </c>
      <c r="E94" s="68" t="s">
        <v>244</v>
      </c>
      <c r="F94" s="69">
        <v>45255</v>
      </c>
      <c r="G94" s="68" t="s">
        <v>238</v>
      </c>
      <c r="H94" s="70">
        <v>456</v>
      </c>
      <c r="K94" s="56"/>
      <c r="L94" s="72" t="s">
        <v>239</v>
      </c>
      <c r="N94" s="7">
        <v>1</v>
      </c>
      <c r="O94" s="56">
        <f t="shared" si="1"/>
        <v>456</v>
      </c>
      <c r="P94" s="63"/>
      <c r="R94" s="73"/>
    </row>
    <row r="95" spans="1:18" ht="24.75" x14ac:dyDescent="0.2">
      <c r="A95" s="74" t="s">
        <v>245</v>
      </c>
      <c r="B95" s="12" t="s">
        <v>48</v>
      </c>
      <c r="C95" s="7" t="s">
        <v>60</v>
      </c>
      <c r="E95" s="68" t="s">
        <v>244</v>
      </c>
      <c r="F95" s="69">
        <v>45255</v>
      </c>
      <c r="G95" s="68" t="s">
        <v>246</v>
      </c>
      <c r="H95" s="70">
        <v>202.4</v>
      </c>
      <c r="K95" s="56"/>
      <c r="L95" s="72" t="s">
        <v>247</v>
      </c>
      <c r="O95" s="56" t="str">
        <f t="shared" si="1"/>
        <v/>
      </c>
      <c r="P95" s="63"/>
      <c r="R95" s="68" t="s">
        <v>248</v>
      </c>
    </row>
    <row r="96" spans="1:18" ht="24.75" x14ac:dyDescent="0.2">
      <c r="A96" s="18" t="s">
        <v>249</v>
      </c>
      <c r="B96" s="12" t="s">
        <v>48</v>
      </c>
      <c r="C96" s="7" t="s">
        <v>60</v>
      </c>
      <c r="E96" s="68" t="s">
        <v>250</v>
      </c>
      <c r="F96" s="69">
        <v>45254</v>
      </c>
      <c r="G96" s="68" t="s">
        <v>251</v>
      </c>
      <c r="H96" s="70">
        <v>60</v>
      </c>
      <c r="K96" s="56"/>
      <c r="O96" s="56" t="str">
        <f t="shared" si="1"/>
        <v/>
      </c>
      <c r="P96" s="63"/>
      <c r="R96" s="68" t="s">
        <v>252</v>
      </c>
    </row>
    <row r="97" spans="1:18" ht="24.75" x14ac:dyDescent="0.2">
      <c r="A97" s="74" t="s">
        <v>253</v>
      </c>
      <c r="B97" s="12" t="s">
        <v>48</v>
      </c>
      <c r="C97" s="7" t="s">
        <v>60</v>
      </c>
      <c r="E97" s="68" t="s">
        <v>254</v>
      </c>
      <c r="F97" s="69">
        <v>45263</v>
      </c>
      <c r="G97" s="68" t="s">
        <v>255</v>
      </c>
      <c r="H97" s="70">
        <v>41.53</v>
      </c>
      <c r="K97" s="56"/>
      <c r="L97" s="75" t="s">
        <v>256</v>
      </c>
      <c r="O97" s="56" t="str">
        <f t="shared" si="1"/>
        <v/>
      </c>
      <c r="P97" s="63"/>
      <c r="R97" s="68" t="s">
        <v>257</v>
      </c>
    </row>
    <row r="98" spans="1:18" x14ac:dyDescent="0.2">
      <c r="A98" s="71" t="s">
        <v>258</v>
      </c>
      <c r="B98" s="12" t="s">
        <v>48</v>
      </c>
      <c r="C98" s="7" t="s">
        <v>60</v>
      </c>
      <c r="E98" s="68" t="s">
        <v>259</v>
      </c>
      <c r="F98" s="69">
        <v>45232</v>
      </c>
      <c r="G98" s="68" t="s">
        <v>260</v>
      </c>
      <c r="H98" s="70">
        <v>73.8</v>
      </c>
      <c r="K98" s="56"/>
      <c r="M98" s="76" t="s">
        <v>239</v>
      </c>
      <c r="N98" s="7">
        <v>1</v>
      </c>
      <c r="O98" s="56">
        <f t="shared" si="1"/>
        <v>73.8</v>
      </c>
      <c r="P98" s="63"/>
      <c r="R98" s="73"/>
    </row>
    <row r="99" spans="1:18" x14ac:dyDescent="0.2">
      <c r="A99" s="18" t="s">
        <v>261</v>
      </c>
      <c r="B99" s="12" t="s">
        <v>48</v>
      </c>
      <c r="C99" s="7" t="s">
        <v>60</v>
      </c>
      <c r="E99" s="68" t="s">
        <v>262</v>
      </c>
      <c r="F99" s="69">
        <v>45253</v>
      </c>
      <c r="G99" s="68" t="s">
        <v>260</v>
      </c>
      <c r="H99" s="70">
        <v>140</v>
      </c>
      <c r="K99" s="56"/>
      <c r="O99" s="56" t="str">
        <f t="shared" si="1"/>
        <v/>
      </c>
      <c r="P99" s="63"/>
      <c r="R99" s="68" t="s">
        <v>263</v>
      </c>
    </row>
    <row r="100" spans="1:18" x14ac:dyDescent="0.2">
      <c r="A100" s="71" t="s">
        <v>264</v>
      </c>
      <c r="B100" s="12" t="s">
        <v>48</v>
      </c>
      <c r="C100" s="7" t="s">
        <v>60</v>
      </c>
      <c r="E100" s="68" t="s">
        <v>265</v>
      </c>
      <c r="F100" s="69">
        <v>45232</v>
      </c>
      <c r="G100" s="68" t="s">
        <v>260</v>
      </c>
      <c r="H100" s="70">
        <v>69.8</v>
      </c>
      <c r="K100" s="56"/>
      <c r="M100" s="76" t="s">
        <v>239</v>
      </c>
      <c r="N100" s="7">
        <v>1</v>
      </c>
      <c r="O100" s="56">
        <f t="shared" ref="O100:O163" si="2">IF($N100=1,IF(ISBLANK($K100),$H100,$K100),IF(ISBLANK($N100),"",$N100))</f>
        <v>69.8</v>
      </c>
      <c r="P100" s="63"/>
      <c r="R100" s="73"/>
    </row>
    <row r="101" spans="1:18" x14ac:dyDescent="0.2">
      <c r="A101" s="71" t="s">
        <v>266</v>
      </c>
      <c r="B101" s="12" t="s">
        <v>48</v>
      </c>
      <c r="C101" s="7" t="s">
        <v>60</v>
      </c>
      <c r="E101" s="68" t="s">
        <v>267</v>
      </c>
      <c r="F101" s="69">
        <v>45253</v>
      </c>
      <c r="G101" s="68" t="s">
        <v>260</v>
      </c>
      <c r="H101" s="70">
        <v>52.3</v>
      </c>
      <c r="K101" s="56"/>
      <c r="M101" s="76" t="s">
        <v>239</v>
      </c>
      <c r="N101" s="7">
        <v>1</v>
      </c>
      <c r="O101" s="56">
        <f t="shared" si="2"/>
        <v>52.3</v>
      </c>
      <c r="P101" s="63"/>
      <c r="R101" s="73"/>
    </row>
    <row r="102" spans="1:18" x14ac:dyDescent="0.2">
      <c r="A102" s="18"/>
      <c r="B102" s="12"/>
      <c r="E102" s="63"/>
      <c r="G102" s="63"/>
      <c r="K102" s="56"/>
      <c r="O102" s="56"/>
      <c r="P102" s="63"/>
      <c r="R102" s="63"/>
    </row>
    <row r="103" spans="1:18" ht="15" customHeight="1" x14ac:dyDescent="0.2">
      <c r="A103" s="18"/>
      <c r="B103" s="12"/>
      <c r="E103" s="63"/>
      <c r="G103" s="63"/>
      <c r="K103" s="56"/>
      <c r="O103" s="56"/>
      <c r="P103" s="63"/>
      <c r="R103" s="63"/>
    </row>
    <row r="104" spans="1:18" ht="15" customHeight="1" x14ac:dyDescent="0.2">
      <c r="A104" s="111" t="s">
        <v>268</v>
      </c>
      <c r="B104" s="111"/>
      <c r="C104" s="111"/>
      <c r="D104" s="111"/>
      <c r="E104" s="111"/>
      <c r="F104" s="111"/>
      <c r="G104" s="111"/>
      <c r="H104" s="111"/>
      <c r="I104" s="111"/>
      <c r="J104" s="111"/>
      <c r="K104" s="111"/>
      <c r="L104" s="111"/>
      <c r="M104" s="111"/>
      <c r="N104" s="111"/>
      <c r="O104" s="111"/>
      <c r="P104" s="111"/>
      <c r="R104" s="63"/>
    </row>
    <row r="105" spans="1:18" ht="27.75" x14ac:dyDescent="0.2">
      <c r="A105" s="77" t="s">
        <v>269</v>
      </c>
      <c r="B105" s="78" t="s">
        <v>41</v>
      </c>
      <c r="C105" s="78" t="s">
        <v>60</v>
      </c>
      <c r="D105" s="78"/>
      <c r="E105" s="78" t="s">
        <v>270</v>
      </c>
      <c r="F105" s="79">
        <v>45299</v>
      </c>
      <c r="G105" s="78" t="s">
        <v>271</v>
      </c>
      <c r="H105" s="80">
        <v>365.6</v>
      </c>
      <c r="I105" s="78"/>
      <c r="J105" s="78"/>
      <c r="K105" s="80">
        <v>364.8</v>
      </c>
      <c r="L105" s="12" t="s">
        <v>239</v>
      </c>
      <c r="N105" s="7">
        <v>1</v>
      </c>
      <c r="O105" s="56">
        <f t="shared" si="2"/>
        <v>364.8</v>
      </c>
      <c r="P105" s="63"/>
      <c r="R105" s="63"/>
    </row>
    <row r="106" spans="1:18" x14ac:dyDescent="0.2">
      <c r="A106" s="81" t="s">
        <v>272</v>
      </c>
      <c r="B106" s="78" t="s">
        <v>41</v>
      </c>
      <c r="C106" s="78" t="s">
        <v>60</v>
      </c>
      <c r="D106" s="78"/>
      <c r="E106" s="78" t="s">
        <v>199</v>
      </c>
      <c r="F106" s="79">
        <v>45210</v>
      </c>
      <c r="G106" s="78" t="s">
        <v>273</v>
      </c>
      <c r="H106" s="80">
        <v>50.67</v>
      </c>
      <c r="I106" s="78"/>
      <c r="J106" s="78"/>
      <c r="K106" s="78"/>
      <c r="M106" s="7" t="s">
        <v>239</v>
      </c>
      <c r="N106" s="7">
        <v>1</v>
      </c>
      <c r="O106" s="56">
        <f t="shared" si="2"/>
        <v>50.67</v>
      </c>
      <c r="P106" s="63"/>
      <c r="R106" s="63"/>
    </row>
    <row r="107" spans="1:18" x14ac:dyDescent="0.2">
      <c r="A107" s="81" t="s">
        <v>274</v>
      </c>
      <c r="B107" s="78" t="s">
        <v>41</v>
      </c>
      <c r="C107" s="78" t="s">
        <v>60</v>
      </c>
      <c r="D107" s="78"/>
      <c r="E107" s="78" t="s">
        <v>204</v>
      </c>
      <c r="F107" s="79">
        <v>45210</v>
      </c>
      <c r="G107" s="78" t="s">
        <v>273</v>
      </c>
      <c r="H107" s="80">
        <v>50.67</v>
      </c>
      <c r="I107" s="78"/>
      <c r="J107" s="78"/>
      <c r="K107" s="78"/>
      <c r="M107" s="7" t="s">
        <v>239</v>
      </c>
      <c r="N107" s="7">
        <v>1</v>
      </c>
      <c r="O107" s="56">
        <f t="shared" si="2"/>
        <v>50.67</v>
      </c>
      <c r="P107" s="63"/>
      <c r="R107" s="63"/>
    </row>
    <row r="108" spans="1:18" x14ac:dyDescent="0.2">
      <c r="A108" s="81" t="s">
        <v>275</v>
      </c>
      <c r="B108" s="78" t="s">
        <v>41</v>
      </c>
      <c r="C108" s="78" t="s">
        <v>60</v>
      </c>
      <c r="D108" s="78"/>
      <c r="E108" s="78" t="s">
        <v>207</v>
      </c>
      <c r="F108" s="79">
        <v>45210</v>
      </c>
      <c r="G108" s="78" t="s">
        <v>273</v>
      </c>
      <c r="H108" s="80">
        <v>50.67</v>
      </c>
      <c r="I108" s="78"/>
      <c r="J108" s="78"/>
      <c r="K108" s="78"/>
      <c r="M108" s="7" t="s">
        <v>239</v>
      </c>
      <c r="N108" s="7">
        <v>1</v>
      </c>
      <c r="O108" s="56">
        <f t="shared" si="2"/>
        <v>50.67</v>
      </c>
      <c r="P108" s="63"/>
      <c r="R108" s="63"/>
    </row>
    <row r="109" spans="1:18" x14ac:dyDescent="0.2">
      <c r="A109" s="81" t="s">
        <v>276</v>
      </c>
      <c r="B109" s="78" t="s">
        <v>41</v>
      </c>
      <c r="C109" s="78" t="s">
        <v>60</v>
      </c>
      <c r="D109" s="78"/>
      <c r="E109" s="78" t="s">
        <v>209</v>
      </c>
      <c r="F109" s="79">
        <v>45210</v>
      </c>
      <c r="G109" s="78" t="s">
        <v>273</v>
      </c>
      <c r="H109" s="80">
        <v>50.67</v>
      </c>
      <c r="I109" s="78"/>
      <c r="J109" s="78"/>
      <c r="K109" s="78"/>
      <c r="M109" s="7" t="s">
        <v>239</v>
      </c>
      <c r="N109" s="7">
        <v>1</v>
      </c>
      <c r="O109" s="56">
        <f t="shared" si="2"/>
        <v>50.67</v>
      </c>
      <c r="P109" s="63"/>
      <c r="R109" s="63"/>
    </row>
    <row r="110" spans="1:18" x14ac:dyDescent="0.2">
      <c r="A110" s="81" t="s">
        <v>277</v>
      </c>
      <c r="B110" s="78" t="s">
        <v>41</v>
      </c>
      <c r="C110" s="78" t="s">
        <v>60</v>
      </c>
      <c r="D110" s="78"/>
      <c r="E110" s="78" t="s">
        <v>211</v>
      </c>
      <c r="F110" s="79">
        <v>45210</v>
      </c>
      <c r="G110" s="78" t="s">
        <v>273</v>
      </c>
      <c r="H110" s="80">
        <v>50.67</v>
      </c>
      <c r="I110" s="78"/>
      <c r="J110" s="78"/>
      <c r="K110" s="78"/>
      <c r="M110" s="7" t="s">
        <v>239</v>
      </c>
      <c r="N110" s="7">
        <v>1</v>
      </c>
      <c r="O110" s="56">
        <f t="shared" si="2"/>
        <v>50.67</v>
      </c>
      <c r="P110" s="63"/>
      <c r="R110" s="63"/>
    </row>
    <row r="111" spans="1:18" ht="27.75" x14ac:dyDescent="0.2">
      <c r="A111" s="78" t="s">
        <v>278</v>
      </c>
      <c r="B111" s="78" t="s">
        <v>48</v>
      </c>
      <c r="C111" s="78" t="s">
        <v>60</v>
      </c>
      <c r="D111" s="78"/>
      <c r="E111" s="78" t="s">
        <v>279</v>
      </c>
      <c r="F111" s="79">
        <v>45268</v>
      </c>
      <c r="G111" s="78" t="s">
        <v>280</v>
      </c>
      <c r="H111" s="82">
        <v>300</v>
      </c>
      <c r="I111" s="78"/>
      <c r="J111" s="78"/>
      <c r="K111" s="78"/>
      <c r="O111" s="56" t="str">
        <f t="shared" si="2"/>
        <v/>
      </c>
      <c r="P111" s="63"/>
      <c r="R111" s="63" t="s">
        <v>281</v>
      </c>
    </row>
    <row r="112" spans="1:18" ht="27.75" x14ac:dyDescent="0.2">
      <c r="A112" s="78" t="s">
        <v>282</v>
      </c>
      <c r="B112" s="78" t="s">
        <v>48</v>
      </c>
      <c r="C112" s="78" t="s">
        <v>60</v>
      </c>
      <c r="D112" s="78"/>
      <c r="E112" s="78" t="s">
        <v>279</v>
      </c>
      <c r="F112" s="79">
        <v>45268</v>
      </c>
      <c r="G112" s="78" t="s">
        <v>280</v>
      </c>
      <c r="H112" s="82">
        <v>200</v>
      </c>
      <c r="I112" s="78"/>
      <c r="J112" s="78"/>
      <c r="K112" s="78"/>
      <c r="O112" s="56" t="str">
        <f t="shared" si="2"/>
        <v/>
      </c>
      <c r="P112" s="63"/>
      <c r="R112" s="63" t="s">
        <v>281</v>
      </c>
    </row>
    <row r="113" spans="1:18" ht="27.75" x14ac:dyDescent="0.2">
      <c r="A113" s="81" t="s">
        <v>283</v>
      </c>
      <c r="B113" s="78" t="s">
        <v>48</v>
      </c>
      <c r="C113" s="78" t="s">
        <v>60</v>
      </c>
      <c r="D113" s="78"/>
      <c r="E113" s="78" t="s">
        <v>233</v>
      </c>
      <c r="F113" s="79">
        <v>45299</v>
      </c>
      <c r="G113" s="78" t="s">
        <v>284</v>
      </c>
      <c r="H113" s="82">
        <v>800</v>
      </c>
      <c r="I113" s="78"/>
      <c r="J113" s="78"/>
      <c r="K113" s="78"/>
      <c r="L113" s="12" t="s">
        <v>239</v>
      </c>
      <c r="N113" s="7">
        <v>1</v>
      </c>
      <c r="O113" s="56">
        <f t="shared" si="2"/>
        <v>800</v>
      </c>
      <c r="P113" s="63"/>
      <c r="R113" s="63"/>
    </row>
    <row r="114" spans="1:18" ht="27.75" x14ac:dyDescent="0.2">
      <c r="A114" s="81" t="s">
        <v>285</v>
      </c>
      <c r="B114" s="78" t="s">
        <v>41</v>
      </c>
      <c r="C114" s="78" t="s">
        <v>60</v>
      </c>
      <c r="D114" s="78"/>
      <c r="E114" s="78" t="s">
        <v>286</v>
      </c>
      <c r="F114" s="79">
        <v>45253</v>
      </c>
      <c r="G114" s="78" t="s">
        <v>287</v>
      </c>
      <c r="H114" s="80">
        <v>140</v>
      </c>
      <c r="I114" s="78"/>
      <c r="J114" s="78"/>
      <c r="K114" s="82">
        <v>130</v>
      </c>
      <c r="L114" s="12" t="s">
        <v>239</v>
      </c>
      <c r="N114" s="7">
        <v>1</v>
      </c>
      <c r="O114" s="56">
        <f t="shared" si="2"/>
        <v>130</v>
      </c>
      <c r="P114" s="63"/>
      <c r="R114" s="63" t="s">
        <v>288</v>
      </c>
    </row>
    <row r="115" spans="1:18" x14ac:dyDescent="0.2">
      <c r="A115" s="18"/>
      <c r="B115" s="12"/>
      <c r="E115" s="63"/>
      <c r="G115" s="63"/>
      <c r="K115" s="56"/>
      <c r="O115" s="56" t="str">
        <f t="shared" si="2"/>
        <v/>
      </c>
      <c r="P115" s="63"/>
      <c r="R115" s="63"/>
    </row>
    <row r="116" spans="1:18" x14ac:dyDescent="0.2">
      <c r="A116" s="18"/>
      <c r="B116" s="12"/>
      <c r="E116" s="63"/>
      <c r="G116" s="63"/>
      <c r="K116" s="56"/>
      <c r="O116" s="56" t="str">
        <f t="shared" si="2"/>
        <v/>
      </c>
      <c r="P116" s="63"/>
      <c r="R116" s="63"/>
    </row>
    <row r="117" spans="1:18" ht="15" customHeight="1" x14ac:dyDescent="0.2">
      <c r="A117" s="111" t="s">
        <v>289</v>
      </c>
      <c r="B117" s="111"/>
      <c r="C117" s="111"/>
      <c r="D117" s="111"/>
      <c r="E117" s="111"/>
      <c r="F117" s="111"/>
      <c r="G117" s="111"/>
      <c r="H117" s="111"/>
      <c r="I117" s="111"/>
      <c r="J117" s="111"/>
      <c r="K117" s="111"/>
      <c r="L117" s="111"/>
      <c r="M117" s="111"/>
      <c r="N117" s="111"/>
      <c r="O117" s="111"/>
      <c r="P117" s="111"/>
      <c r="R117" s="63"/>
    </row>
    <row r="118" spans="1:18" ht="27.75" x14ac:dyDescent="0.2">
      <c r="A118" s="71" t="s">
        <v>290</v>
      </c>
      <c r="B118" s="12" t="s">
        <v>48</v>
      </c>
      <c r="C118" s="7" t="s">
        <v>60</v>
      </c>
      <c r="E118" s="63" t="s">
        <v>291</v>
      </c>
      <c r="F118" s="9">
        <v>45210</v>
      </c>
      <c r="G118" s="63" t="s">
        <v>292</v>
      </c>
      <c r="K118" s="56">
        <v>756</v>
      </c>
      <c r="L118" s="12" t="s">
        <v>239</v>
      </c>
      <c r="N118" s="7">
        <v>1</v>
      </c>
      <c r="O118" s="56">
        <f t="shared" si="2"/>
        <v>756</v>
      </c>
      <c r="P118" s="63"/>
      <c r="R118" s="63" t="s">
        <v>293</v>
      </c>
    </row>
    <row r="119" spans="1:18" x14ac:dyDescent="0.2">
      <c r="A119" s="71" t="s">
        <v>294</v>
      </c>
      <c r="B119" s="12" t="s">
        <v>48</v>
      </c>
      <c r="C119" s="7" t="s">
        <v>60</v>
      </c>
      <c r="E119" s="63" t="s">
        <v>295</v>
      </c>
      <c r="F119" s="9">
        <v>45310</v>
      </c>
      <c r="G119" s="63" t="s">
        <v>292</v>
      </c>
      <c r="H119" s="10">
        <v>252</v>
      </c>
      <c r="K119" s="56"/>
      <c r="L119" s="12" t="s">
        <v>239</v>
      </c>
      <c r="N119" s="7">
        <v>1</v>
      </c>
      <c r="O119" s="56">
        <f t="shared" si="2"/>
        <v>252</v>
      </c>
      <c r="P119" s="63"/>
      <c r="R119" s="63"/>
    </row>
    <row r="120" spans="1:18" x14ac:dyDescent="0.2">
      <c r="A120" s="71" t="s">
        <v>296</v>
      </c>
      <c r="B120" s="12" t="s">
        <v>41</v>
      </c>
      <c r="C120" s="7" t="s">
        <v>161</v>
      </c>
      <c r="D120" s="7" t="s">
        <v>297</v>
      </c>
      <c r="E120" s="63" t="s">
        <v>298</v>
      </c>
      <c r="G120" s="63"/>
      <c r="K120" s="56"/>
      <c r="O120" s="56" t="str">
        <f t="shared" si="2"/>
        <v/>
      </c>
      <c r="P120" s="63"/>
      <c r="R120" s="63" t="s">
        <v>299</v>
      </c>
    </row>
    <row r="121" spans="1:18" ht="27.75" x14ac:dyDescent="0.2">
      <c r="A121" s="71" t="s">
        <v>300</v>
      </c>
      <c r="B121" s="12" t="s">
        <v>48</v>
      </c>
      <c r="C121" s="7" t="s">
        <v>60</v>
      </c>
      <c r="E121" s="63" t="s">
        <v>301</v>
      </c>
      <c r="F121" s="9">
        <v>45323</v>
      </c>
      <c r="G121" s="63" t="s">
        <v>302</v>
      </c>
      <c r="H121" s="10">
        <v>51.47</v>
      </c>
      <c r="K121" s="56"/>
      <c r="M121" s="7" t="s">
        <v>239</v>
      </c>
      <c r="N121" s="7">
        <v>1</v>
      </c>
      <c r="O121" s="56">
        <f t="shared" si="2"/>
        <v>51.47</v>
      </c>
      <c r="P121" s="63"/>
      <c r="R121" s="63" t="s">
        <v>303</v>
      </c>
    </row>
    <row r="122" spans="1:18" ht="27.75" x14ac:dyDescent="0.2">
      <c r="A122" s="71" t="s">
        <v>304</v>
      </c>
      <c r="B122" s="12" t="s">
        <v>48</v>
      </c>
      <c r="C122" s="7" t="s">
        <v>60</v>
      </c>
      <c r="E122" s="63" t="s">
        <v>301</v>
      </c>
      <c r="F122" s="9">
        <v>45323</v>
      </c>
      <c r="G122" s="63" t="s">
        <v>305</v>
      </c>
      <c r="H122" s="10">
        <v>765</v>
      </c>
      <c r="K122" s="56">
        <v>285</v>
      </c>
      <c r="M122" s="7" t="s">
        <v>239</v>
      </c>
      <c r="N122" s="7">
        <v>1</v>
      </c>
      <c r="O122" s="56">
        <f t="shared" si="2"/>
        <v>285</v>
      </c>
      <c r="P122" s="63"/>
      <c r="R122" s="63" t="s">
        <v>306</v>
      </c>
    </row>
    <row r="123" spans="1:18" x14ac:dyDescent="0.2">
      <c r="A123" s="18" t="s">
        <v>307</v>
      </c>
      <c r="B123" s="12" t="s">
        <v>48</v>
      </c>
      <c r="C123" s="7" t="s">
        <v>60</v>
      </c>
      <c r="E123" s="63" t="s">
        <v>308</v>
      </c>
      <c r="F123" s="9">
        <v>43870</v>
      </c>
      <c r="G123" s="63" t="s">
        <v>309</v>
      </c>
      <c r="H123" s="10">
        <v>1800</v>
      </c>
      <c r="K123" s="56"/>
      <c r="O123" s="56" t="str">
        <f t="shared" si="2"/>
        <v/>
      </c>
      <c r="P123" s="63"/>
      <c r="R123" s="63" t="s">
        <v>310</v>
      </c>
    </row>
    <row r="124" spans="1:18" x14ac:dyDescent="0.2">
      <c r="A124" s="18" t="s">
        <v>311</v>
      </c>
      <c r="B124" s="12" t="s">
        <v>48</v>
      </c>
      <c r="C124" s="7" t="s">
        <v>60</v>
      </c>
      <c r="E124" s="63" t="s">
        <v>312</v>
      </c>
      <c r="F124" s="9">
        <v>45634</v>
      </c>
      <c r="G124" s="63" t="s">
        <v>309</v>
      </c>
      <c r="H124" s="10">
        <v>300</v>
      </c>
      <c r="K124" s="56"/>
      <c r="O124" s="56" t="str">
        <f t="shared" si="2"/>
        <v/>
      </c>
      <c r="P124" s="63"/>
      <c r="R124" s="63" t="s">
        <v>313</v>
      </c>
    </row>
    <row r="125" spans="1:18" x14ac:dyDescent="0.2">
      <c r="A125" s="18" t="s">
        <v>314</v>
      </c>
      <c r="B125" s="12" t="s">
        <v>48</v>
      </c>
      <c r="C125" s="7" t="s">
        <v>60</v>
      </c>
      <c r="E125" s="63" t="s">
        <v>312</v>
      </c>
      <c r="F125" s="9">
        <v>45634</v>
      </c>
      <c r="G125" s="63" t="s">
        <v>309</v>
      </c>
      <c r="H125" s="10">
        <v>200</v>
      </c>
      <c r="K125" s="56"/>
      <c r="O125" s="56" t="str">
        <f t="shared" si="2"/>
        <v/>
      </c>
      <c r="P125" s="63"/>
      <c r="R125" s="63" t="s">
        <v>313</v>
      </c>
    </row>
    <row r="126" spans="1:18" x14ac:dyDescent="0.2">
      <c r="A126" s="71"/>
      <c r="B126" s="12"/>
      <c r="E126" s="63" t="s">
        <v>315</v>
      </c>
      <c r="G126" s="63"/>
      <c r="K126" s="56"/>
      <c r="L126" s="12" t="s">
        <v>239</v>
      </c>
      <c r="O126" s="56" t="str">
        <f t="shared" si="2"/>
        <v/>
      </c>
      <c r="P126" s="63"/>
      <c r="R126" s="63"/>
    </row>
    <row r="127" spans="1:18" x14ac:dyDescent="0.2">
      <c r="A127" s="18"/>
      <c r="B127" s="12"/>
      <c r="E127" s="63"/>
      <c r="G127" s="63"/>
      <c r="K127" s="56"/>
      <c r="O127" s="56"/>
      <c r="P127" s="63"/>
      <c r="R127" s="63"/>
    </row>
    <row r="128" spans="1:18" x14ac:dyDescent="0.2">
      <c r="A128" s="18"/>
      <c r="B128" s="12"/>
      <c r="E128" s="63"/>
      <c r="G128" s="63"/>
      <c r="K128" s="56"/>
      <c r="O128" s="56" t="str">
        <f t="shared" si="2"/>
        <v/>
      </c>
      <c r="P128" s="63"/>
      <c r="R128" s="63"/>
    </row>
    <row r="129" spans="1:18" ht="15" customHeight="1" x14ac:dyDescent="0.2">
      <c r="A129" s="111" t="s">
        <v>316</v>
      </c>
      <c r="B129" s="111"/>
      <c r="C129" s="111"/>
      <c r="D129" s="111"/>
      <c r="E129" s="111"/>
      <c r="F129" s="111"/>
      <c r="G129" s="111"/>
      <c r="H129" s="111"/>
      <c r="I129" s="111"/>
      <c r="J129" s="111"/>
      <c r="K129" s="111"/>
      <c r="L129" s="111"/>
      <c r="M129" s="111"/>
      <c r="N129" s="111"/>
      <c r="O129" s="111"/>
      <c r="P129" s="111"/>
      <c r="R129" s="63"/>
    </row>
    <row r="130" spans="1:18" x14ac:dyDescent="0.2">
      <c r="A130" s="18" t="s">
        <v>317</v>
      </c>
      <c r="B130" s="12" t="s">
        <v>48</v>
      </c>
      <c r="C130" s="7" t="s">
        <v>60</v>
      </c>
      <c r="E130" s="63" t="s">
        <v>318</v>
      </c>
      <c r="F130" s="9">
        <v>45313</v>
      </c>
      <c r="G130" s="63" t="s">
        <v>319</v>
      </c>
      <c r="H130" s="10">
        <v>83.25</v>
      </c>
      <c r="K130" s="56"/>
      <c r="O130" s="56" t="str">
        <f t="shared" si="2"/>
        <v/>
      </c>
      <c r="P130" s="63"/>
      <c r="R130" s="63" t="s">
        <v>320</v>
      </c>
    </row>
    <row r="131" spans="1:18" x14ac:dyDescent="0.2">
      <c r="A131" s="18" t="s">
        <v>321</v>
      </c>
      <c r="B131" s="12" t="s">
        <v>48</v>
      </c>
      <c r="C131" s="7" t="s">
        <v>60</v>
      </c>
      <c r="E131" s="63" t="s">
        <v>322</v>
      </c>
      <c r="F131" s="9">
        <v>45307</v>
      </c>
      <c r="G131" s="63" t="s">
        <v>319</v>
      </c>
      <c r="H131" s="10">
        <v>75.900000000000006</v>
      </c>
      <c r="K131" s="56"/>
      <c r="O131" s="56" t="str">
        <f t="shared" si="2"/>
        <v/>
      </c>
      <c r="P131" s="63"/>
      <c r="R131" s="63" t="s">
        <v>320</v>
      </c>
    </row>
    <row r="132" spans="1:18" x14ac:dyDescent="0.2">
      <c r="A132" s="18" t="s">
        <v>323</v>
      </c>
      <c r="B132" s="12" t="s">
        <v>48</v>
      </c>
      <c r="C132" s="7" t="s">
        <v>60</v>
      </c>
      <c r="E132" s="63" t="s">
        <v>324</v>
      </c>
      <c r="F132" s="9">
        <v>45345</v>
      </c>
      <c r="G132" s="63" t="s">
        <v>319</v>
      </c>
      <c r="H132" s="10">
        <v>107.9</v>
      </c>
      <c r="K132" s="56"/>
      <c r="O132" s="56" t="str">
        <f t="shared" si="2"/>
        <v/>
      </c>
      <c r="P132" s="63"/>
      <c r="R132" s="63" t="s">
        <v>320</v>
      </c>
    </row>
    <row r="133" spans="1:18" x14ac:dyDescent="0.2">
      <c r="A133" s="18" t="s">
        <v>325</v>
      </c>
      <c r="B133" s="12" t="s">
        <v>48</v>
      </c>
      <c r="C133" s="7" t="s">
        <v>60</v>
      </c>
      <c r="E133" s="63" t="s">
        <v>326</v>
      </c>
      <c r="F133" s="9">
        <v>45313</v>
      </c>
      <c r="G133" s="63" t="s">
        <v>319</v>
      </c>
      <c r="H133" s="10">
        <v>261.7</v>
      </c>
      <c r="K133" s="56"/>
      <c r="O133" s="56" t="str">
        <f t="shared" si="2"/>
        <v/>
      </c>
      <c r="P133" s="63"/>
      <c r="R133" s="63" t="s">
        <v>320</v>
      </c>
    </row>
    <row r="134" spans="1:18" x14ac:dyDescent="0.2">
      <c r="A134" s="18" t="s">
        <v>327</v>
      </c>
      <c r="B134" s="12" t="s">
        <v>48</v>
      </c>
      <c r="C134" s="7" t="s">
        <v>60</v>
      </c>
      <c r="E134" s="63" t="s">
        <v>328</v>
      </c>
      <c r="F134" s="9">
        <v>45313</v>
      </c>
      <c r="G134" s="63" t="s">
        <v>319</v>
      </c>
      <c r="H134" s="10">
        <v>83.25</v>
      </c>
      <c r="K134" s="56"/>
      <c r="O134" s="56" t="str">
        <f t="shared" si="2"/>
        <v/>
      </c>
      <c r="P134" s="63"/>
      <c r="R134" s="63" t="s">
        <v>320</v>
      </c>
    </row>
    <row r="135" spans="1:18" x14ac:dyDescent="0.2">
      <c r="A135" s="18" t="s">
        <v>329</v>
      </c>
      <c r="B135" s="12" t="s">
        <v>48</v>
      </c>
      <c r="C135" s="7" t="s">
        <v>60</v>
      </c>
      <c r="E135" s="63" t="s">
        <v>330</v>
      </c>
      <c r="F135" s="9">
        <v>45306</v>
      </c>
      <c r="G135" s="63" t="s">
        <v>319</v>
      </c>
      <c r="H135" s="10">
        <v>83.25</v>
      </c>
      <c r="K135" s="56"/>
      <c r="O135" s="56" t="str">
        <f t="shared" si="2"/>
        <v/>
      </c>
      <c r="P135" s="63"/>
      <c r="R135" s="63" t="s">
        <v>320</v>
      </c>
    </row>
    <row r="136" spans="1:18" x14ac:dyDescent="0.2">
      <c r="A136" s="18" t="s">
        <v>331</v>
      </c>
      <c r="B136" s="12" t="s">
        <v>48</v>
      </c>
      <c r="C136" s="7" t="s">
        <v>60</v>
      </c>
      <c r="E136" s="63" t="s">
        <v>332</v>
      </c>
      <c r="F136" s="9">
        <v>45303</v>
      </c>
      <c r="G136" s="63" t="s">
        <v>319</v>
      </c>
      <c r="H136" s="10">
        <v>92.26</v>
      </c>
      <c r="K136" s="56"/>
      <c r="O136" s="56" t="str">
        <f t="shared" si="2"/>
        <v/>
      </c>
      <c r="P136" s="63"/>
      <c r="R136" s="63" t="s">
        <v>320</v>
      </c>
    </row>
    <row r="137" spans="1:18" x14ac:dyDescent="0.2">
      <c r="A137" s="18" t="s">
        <v>333</v>
      </c>
      <c r="B137" s="12" t="s">
        <v>48</v>
      </c>
      <c r="C137" s="7" t="s">
        <v>60</v>
      </c>
      <c r="E137" s="63" t="s">
        <v>334</v>
      </c>
      <c r="F137" s="9">
        <v>45304</v>
      </c>
      <c r="G137" s="63" t="s">
        <v>319</v>
      </c>
      <c r="H137" s="10">
        <v>92.26</v>
      </c>
      <c r="K137" s="56"/>
      <c r="O137" s="56" t="str">
        <f t="shared" si="2"/>
        <v/>
      </c>
      <c r="P137" s="63"/>
      <c r="R137" s="63" t="s">
        <v>320</v>
      </c>
    </row>
    <row r="138" spans="1:18" ht="27.75" x14ac:dyDescent="0.2">
      <c r="A138" s="71" t="s">
        <v>335</v>
      </c>
      <c r="B138" s="12" t="s">
        <v>48</v>
      </c>
      <c r="C138" s="7" t="s">
        <v>60</v>
      </c>
      <c r="E138" s="63" t="s">
        <v>336</v>
      </c>
      <c r="F138" s="9">
        <v>45348</v>
      </c>
      <c r="G138" s="63" t="s">
        <v>337</v>
      </c>
      <c r="H138" s="10">
        <v>310.60000000000002</v>
      </c>
      <c r="K138" s="56">
        <v>295</v>
      </c>
      <c r="M138" s="7" t="s">
        <v>239</v>
      </c>
      <c r="N138" s="7">
        <v>1</v>
      </c>
      <c r="O138" s="56">
        <f t="shared" si="2"/>
        <v>295</v>
      </c>
      <c r="P138" s="63"/>
      <c r="R138" s="63" t="s">
        <v>338</v>
      </c>
    </row>
    <row r="139" spans="1:18" x14ac:dyDescent="0.2">
      <c r="A139" s="71" t="s">
        <v>339</v>
      </c>
      <c r="B139" s="12" t="s">
        <v>48</v>
      </c>
      <c r="C139" s="7" t="s">
        <v>60</v>
      </c>
      <c r="E139" s="63" t="s">
        <v>340</v>
      </c>
      <c r="F139" s="9">
        <v>45349</v>
      </c>
      <c r="G139" s="63" t="s">
        <v>337</v>
      </c>
      <c r="H139" s="10">
        <v>240.6</v>
      </c>
      <c r="K139" s="56"/>
      <c r="M139" s="7" t="s">
        <v>239</v>
      </c>
      <c r="N139" s="7">
        <v>1</v>
      </c>
      <c r="O139" s="56">
        <f t="shared" si="2"/>
        <v>240.6</v>
      </c>
      <c r="P139" s="63"/>
      <c r="R139" s="63"/>
    </row>
    <row r="140" spans="1:18" x14ac:dyDescent="0.2">
      <c r="A140" s="71" t="s">
        <v>341</v>
      </c>
      <c r="B140" s="12" t="s">
        <v>48</v>
      </c>
      <c r="C140" s="7" t="s">
        <v>60</v>
      </c>
      <c r="E140" s="63" t="s">
        <v>342</v>
      </c>
      <c r="F140" s="9">
        <v>45346</v>
      </c>
      <c r="G140" s="63" t="s">
        <v>337</v>
      </c>
      <c r="H140" s="10">
        <v>250.6</v>
      </c>
      <c r="K140" s="56"/>
      <c r="M140" s="7" t="s">
        <v>239</v>
      </c>
      <c r="N140" s="7">
        <v>1</v>
      </c>
      <c r="O140" s="56">
        <f t="shared" si="2"/>
        <v>250.6</v>
      </c>
      <c r="P140" s="63"/>
      <c r="R140" s="63"/>
    </row>
    <row r="141" spans="1:18" x14ac:dyDescent="0.2">
      <c r="A141" s="71" t="s">
        <v>343</v>
      </c>
      <c r="B141" s="12" t="s">
        <v>48</v>
      </c>
      <c r="C141" s="7" t="s">
        <v>60</v>
      </c>
      <c r="E141" s="63" t="s">
        <v>344</v>
      </c>
      <c r="F141" s="9">
        <v>45346</v>
      </c>
      <c r="G141" s="63" t="s">
        <v>337</v>
      </c>
      <c r="H141" s="10">
        <v>273.60000000000002</v>
      </c>
      <c r="K141" s="56"/>
      <c r="M141" s="7" t="s">
        <v>239</v>
      </c>
      <c r="N141" s="7">
        <v>1</v>
      </c>
      <c r="O141" s="56">
        <f t="shared" si="2"/>
        <v>273.60000000000002</v>
      </c>
      <c r="P141" s="63"/>
      <c r="R141" s="63"/>
    </row>
    <row r="142" spans="1:18" x14ac:dyDescent="0.2">
      <c r="A142" s="71" t="s">
        <v>345</v>
      </c>
      <c r="B142" s="12" t="s">
        <v>48</v>
      </c>
      <c r="C142" s="7" t="s">
        <v>60</v>
      </c>
      <c r="E142" s="63" t="s">
        <v>346</v>
      </c>
      <c r="F142" s="9">
        <v>45348</v>
      </c>
      <c r="G142" s="63" t="s">
        <v>337</v>
      </c>
      <c r="H142" s="10">
        <v>250.6</v>
      </c>
      <c r="K142" s="56"/>
      <c r="M142" s="7" t="s">
        <v>239</v>
      </c>
      <c r="N142" s="7">
        <v>1</v>
      </c>
      <c r="O142" s="56">
        <f t="shared" si="2"/>
        <v>250.6</v>
      </c>
      <c r="P142" s="63"/>
      <c r="R142" s="63"/>
    </row>
    <row r="143" spans="1:18" x14ac:dyDescent="0.2">
      <c r="A143" s="18" t="s">
        <v>347</v>
      </c>
      <c r="B143" s="18" t="s">
        <v>41</v>
      </c>
      <c r="C143" s="7" t="s">
        <v>161</v>
      </c>
      <c r="D143" s="7" t="s">
        <v>297</v>
      </c>
      <c r="E143" s="63" t="s">
        <v>298</v>
      </c>
      <c r="G143" s="63" t="s">
        <v>348</v>
      </c>
      <c r="H143" s="10">
        <v>930</v>
      </c>
      <c r="K143" s="56"/>
      <c r="O143" s="56" t="str">
        <f t="shared" si="2"/>
        <v/>
      </c>
      <c r="P143" s="63"/>
      <c r="R143" s="63" t="s">
        <v>349</v>
      </c>
    </row>
    <row r="144" spans="1:18" x14ac:dyDescent="0.2">
      <c r="A144" s="71" t="s">
        <v>350</v>
      </c>
      <c r="B144" s="12" t="s">
        <v>48</v>
      </c>
      <c r="C144" s="7" t="s">
        <v>60</v>
      </c>
      <c r="E144" s="63" t="s">
        <v>312</v>
      </c>
      <c r="F144" s="9">
        <v>45634</v>
      </c>
      <c r="G144" s="63" t="s">
        <v>309</v>
      </c>
      <c r="H144" s="10">
        <v>300</v>
      </c>
      <c r="K144" s="56"/>
      <c r="M144" s="7" t="s">
        <v>351</v>
      </c>
      <c r="N144" s="7">
        <v>1</v>
      </c>
      <c r="O144" s="56">
        <f t="shared" si="2"/>
        <v>300</v>
      </c>
      <c r="P144" s="63"/>
      <c r="R144" s="63"/>
    </row>
    <row r="145" spans="1:18" x14ac:dyDescent="0.2">
      <c r="A145" s="71" t="s">
        <v>352</v>
      </c>
      <c r="B145" s="12" t="s">
        <v>48</v>
      </c>
      <c r="C145" s="7" t="s">
        <v>60</v>
      </c>
      <c r="E145" s="63" t="s">
        <v>312</v>
      </c>
      <c r="F145" s="9">
        <v>45634</v>
      </c>
      <c r="G145" s="63" t="s">
        <v>309</v>
      </c>
      <c r="H145" s="10">
        <v>200</v>
      </c>
      <c r="K145" s="56"/>
      <c r="M145" s="7" t="s">
        <v>351</v>
      </c>
      <c r="N145" s="7">
        <v>1</v>
      </c>
      <c r="O145" s="56">
        <f t="shared" si="2"/>
        <v>200</v>
      </c>
      <c r="P145" s="63"/>
      <c r="R145" s="63"/>
    </row>
    <row r="146" spans="1:18" x14ac:dyDescent="0.2">
      <c r="A146" s="18" t="s">
        <v>353</v>
      </c>
      <c r="B146" s="12" t="s">
        <v>48</v>
      </c>
      <c r="C146" s="7" t="s">
        <v>60</v>
      </c>
      <c r="E146" s="63" t="s">
        <v>308</v>
      </c>
      <c r="F146" s="9">
        <v>43870</v>
      </c>
      <c r="G146" s="63" t="s">
        <v>309</v>
      </c>
      <c r="H146" s="10">
        <v>1800</v>
      </c>
      <c r="K146" s="56"/>
      <c r="O146" s="56" t="str">
        <f t="shared" si="2"/>
        <v/>
      </c>
      <c r="P146" s="63"/>
      <c r="R146" s="63" t="s">
        <v>349</v>
      </c>
    </row>
    <row r="147" spans="1:18" x14ac:dyDescent="0.2">
      <c r="A147" s="18"/>
      <c r="B147" s="12"/>
      <c r="E147" s="63"/>
      <c r="G147" s="63"/>
      <c r="K147" s="56"/>
      <c r="O147" s="56" t="str">
        <f t="shared" si="2"/>
        <v/>
      </c>
      <c r="P147" s="63"/>
      <c r="R147" s="63"/>
    </row>
    <row r="148" spans="1:18" x14ac:dyDescent="0.2">
      <c r="A148" s="18"/>
      <c r="B148" s="12"/>
      <c r="E148" s="63"/>
      <c r="G148" s="63"/>
      <c r="K148" s="56"/>
      <c r="O148" s="56" t="str">
        <f t="shared" si="2"/>
        <v/>
      </c>
      <c r="P148" s="63"/>
      <c r="R148" s="63"/>
    </row>
    <row r="149" spans="1:18" ht="15" customHeight="1" x14ac:dyDescent="0.2">
      <c r="A149" s="111" t="s">
        <v>354</v>
      </c>
      <c r="B149" s="111"/>
      <c r="C149" s="111"/>
      <c r="D149" s="111"/>
      <c r="E149" s="111"/>
      <c r="F149" s="111"/>
      <c r="G149" s="111"/>
      <c r="H149" s="111"/>
      <c r="I149" s="111"/>
      <c r="J149" s="111"/>
      <c r="K149" s="111"/>
      <c r="L149" s="111"/>
      <c r="M149" s="111"/>
      <c r="N149" s="111"/>
      <c r="O149" s="111"/>
      <c r="P149" s="111"/>
      <c r="R149" s="63"/>
    </row>
    <row r="150" spans="1:18" x14ac:dyDescent="0.2">
      <c r="A150" s="83" t="s">
        <v>355</v>
      </c>
      <c r="B150" s="83"/>
      <c r="C150" s="83"/>
      <c r="D150" s="83"/>
      <c r="E150" s="83" t="s">
        <v>356</v>
      </c>
      <c r="F150" s="84">
        <v>45393</v>
      </c>
      <c r="G150" s="83"/>
      <c r="H150" s="83"/>
      <c r="I150" s="83"/>
      <c r="J150" s="83"/>
      <c r="K150" s="83"/>
      <c r="L150" s="83" t="s">
        <v>51</v>
      </c>
      <c r="M150" s="83"/>
      <c r="N150" s="83"/>
      <c r="O150" s="83"/>
      <c r="P150" s="83"/>
      <c r="R150" s="63"/>
    </row>
    <row r="151" spans="1:18" x14ac:dyDescent="0.2">
      <c r="A151" s="83" t="s">
        <v>357</v>
      </c>
      <c r="B151" s="83"/>
      <c r="C151" s="83"/>
      <c r="D151" s="83"/>
      <c r="E151" s="83" t="s">
        <v>358</v>
      </c>
      <c r="F151" s="84">
        <v>45393</v>
      </c>
      <c r="G151" s="83"/>
      <c r="H151" s="83"/>
      <c r="I151" s="83"/>
      <c r="J151" s="83"/>
      <c r="K151" s="83"/>
      <c r="L151" s="83" t="s">
        <v>51</v>
      </c>
      <c r="M151" s="83"/>
      <c r="N151" s="83"/>
      <c r="O151" s="83"/>
      <c r="P151" s="83"/>
      <c r="R151" s="63"/>
    </row>
    <row r="152" spans="1:18" x14ac:dyDescent="0.2">
      <c r="A152" s="71" t="s">
        <v>359</v>
      </c>
      <c r="B152" s="12" t="s">
        <v>41</v>
      </c>
      <c r="C152" s="7" t="s">
        <v>60</v>
      </c>
      <c r="E152" s="63" t="s">
        <v>318</v>
      </c>
      <c r="F152" s="9">
        <v>45313</v>
      </c>
      <c r="G152" s="63" t="s">
        <v>360</v>
      </c>
      <c r="H152" s="10">
        <v>83.25</v>
      </c>
      <c r="K152" s="56"/>
      <c r="M152" s="7" t="s">
        <v>51</v>
      </c>
      <c r="N152" s="7">
        <v>1</v>
      </c>
      <c r="O152" s="56">
        <f t="shared" si="2"/>
        <v>83.25</v>
      </c>
      <c r="P152" s="63"/>
      <c r="R152" s="63" t="s">
        <v>361</v>
      </c>
    </row>
    <row r="153" spans="1:18" x14ac:dyDescent="0.2">
      <c r="A153" s="71" t="s">
        <v>362</v>
      </c>
      <c r="B153" s="12" t="s">
        <v>41</v>
      </c>
      <c r="C153" s="7" t="s">
        <v>60</v>
      </c>
      <c r="E153" s="63" t="s">
        <v>322</v>
      </c>
      <c r="F153" s="9">
        <v>45307</v>
      </c>
      <c r="G153" s="63" t="s">
        <v>360</v>
      </c>
      <c r="H153" s="10">
        <v>75.900000000000006</v>
      </c>
      <c r="K153" s="56"/>
      <c r="M153" s="7" t="s">
        <v>51</v>
      </c>
      <c r="N153" s="7">
        <v>1</v>
      </c>
      <c r="O153" s="56">
        <f t="shared" si="2"/>
        <v>75.900000000000006</v>
      </c>
      <c r="P153" s="63"/>
      <c r="R153" s="63" t="s">
        <v>361</v>
      </c>
    </row>
    <row r="154" spans="1:18" x14ac:dyDescent="0.2">
      <c r="A154" s="18" t="s">
        <v>363</v>
      </c>
      <c r="B154" s="12" t="s">
        <v>41</v>
      </c>
      <c r="C154" s="7" t="s">
        <v>60</v>
      </c>
      <c r="E154" s="63" t="s">
        <v>324</v>
      </c>
      <c r="F154" s="9">
        <v>45314</v>
      </c>
      <c r="G154" s="63" t="s">
        <v>360</v>
      </c>
      <c r="H154" s="10">
        <v>107.9</v>
      </c>
      <c r="K154" s="56"/>
      <c r="O154" s="56" t="str">
        <f t="shared" si="2"/>
        <v/>
      </c>
      <c r="P154" s="63"/>
      <c r="R154" s="63" t="s">
        <v>364</v>
      </c>
    </row>
    <row r="155" spans="1:18" x14ac:dyDescent="0.2">
      <c r="A155" s="71" t="s">
        <v>365</v>
      </c>
      <c r="B155" s="12" t="s">
        <v>41</v>
      </c>
      <c r="C155" s="7" t="s">
        <v>60</v>
      </c>
      <c r="E155" s="63" t="s">
        <v>326</v>
      </c>
      <c r="F155" s="9">
        <v>45313</v>
      </c>
      <c r="G155" s="63" t="s">
        <v>360</v>
      </c>
      <c r="H155" s="10">
        <v>261.7</v>
      </c>
      <c r="K155" s="56">
        <v>86.6</v>
      </c>
      <c r="L155" s="12" t="s">
        <v>51</v>
      </c>
      <c r="N155" s="7">
        <v>1</v>
      </c>
      <c r="O155" s="56">
        <f t="shared" si="2"/>
        <v>86.6</v>
      </c>
      <c r="P155" s="63"/>
      <c r="R155" s="63" t="s">
        <v>366</v>
      </c>
    </row>
    <row r="156" spans="1:18" x14ac:dyDescent="0.2">
      <c r="A156" s="71" t="s">
        <v>367</v>
      </c>
      <c r="B156" s="12" t="s">
        <v>41</v>
      </c>
      <c r="C156" s="7" t="s">
        <v>60</v>
      </c>
      <c r="E156" s="63" t="s">
        <v>368</v>
      </c>
      <c r="F156" s="9">
        <v>45303</v>
      </c>
      <c r="G156" s="63" t="s">
        <v>360</v>
      </c>
      <c r="H156" s="10">
        <v>83.25</v>
      </c>
      <c r="K156" s="56"/>
      <c r="M156" s="7" t="s">
        <v>51</v>
      </c>
      <c r="N156" s="7">
        <v>1</v>
      </c>
      <c r="O156" s="56">
        <f t="shared" si="2"/>
        <v>83.25</v>
      </c>
      <c r="P156" s="63"/>
      <c r="R156" s="63" t="s">
        <v>361</v>
      </c>
    </row>
    <row r="157" spans="1:18" x14ac:dyDescent="0.2">
      <c r="A157" s="71" t="s">
        <v>369</v>
      </c>
      <c r="B157" s="12" t="s">
        <v>41</v>
      </c>
      <c r="C157" s="7" t="s">
        <v>60</v>
      </c>
      <c r="E157" s="63" t="s">
        <v>330</v>
      </c>
      <c r="F157" s="9">
        <v>45306</v>
      </c>
      <c r="G157" s="63" t="s">
        <v>360</v>
      </c>
      <c r="H157" s="10">
        <v>83.25</v>
      </c>
      <c r="K157" s="56"/>
      <c r="M157" s="7" t="s">
        <v>51</v>
      </c>
      <c r="N157" s="7">
        <v>1</v>
      </c>
      <c r="O157" s="56">
        <f t="shared" si="2"/>
        <v>83.25</v>
      </c>
      <c r="P157" s="63"/>
      <c r="R157" s="63" t="s">
        <v>361</v>
      </c>
    </row>
    <row r="158" spans="1:18" x14ac:dyDescent="0.2">
      <c r="A158" s="71" t="s">
        <v>370</v>
      </c>
      <c r="B158" s="12" t="s">
        <v>41</v>
      </c>
      <c r="C158" s="7" t="s">
        <v>60</v>
      </c>
      <c r="E158" s="63" t="s">
        <v>332</v>
      </c>
      <c r="F158" s="9">
        <v>45303</v>
      </c>
      <c r="G158" s="63" t="s">
        <v>360</v>
      </c>
      <c r="H158" s="10">
        <v>92.26</v>
      </c>
      <c r="K158" s="56"/>
      <c r="M158" s="7" t="s">
        <v>51</v>
      </c>
      <c r="N158" s="7">
        <v>1</v>
      </c>
      <c r="O158" s="56">
        <f t="shared" si="2"/>
        <v>92.26</v>
      </c>
      <c r="P158" s="63"/>
      <c r="R158" s="63" t="s">
        <v>361</v>
      </c>
    </row>
    <row r="159" spans="1:18" x14ac:dyDescent="0.2">
      <c r="A159" s="71" t="s">
        <v>371</v>
      </c>
      <c r="B159" s="12" t="s">
        <v>41</v>
      </c>
      <c r="C159" s="7" t="s">
        <v>60</v>
      </c>
      <c r="E159" s="63" t="s">
        <v>372</v>
      </c>
      <c r="F159" s="9">
        <v>45304</v>
      </c>
      <c r="G159" s="63" t="s">
        <v>360</v>
      </c>
      <c r="H159" s="10">
        <v>92.26</v>
      </c>
      <c r="K159" s="56"/>
      <c r="M159" s="7" t="s">
        <v>51</v>
      </c>
      <c r="N159" s="7">
        <v>1</v>
      </c>
      <c r="O159" s="56">
        <f t="shared" si="2"/>
        <v>92.26</v>
      </c>
      <c r="P159" s="63"/>
      <c r="R159" s="63" t="s">
        <v>361</v>
      </c>
    </row>
    <row r="160" spans="1:18" ht="27.75" x14ac:dyDescent="0.2">
      <c r="A160" s="74" t="s">
        <v>373</v>
      </c>
      <c r="B160" s="18" t="s">
        <v>41</v>
      </c>
      <c r="C160" s="7" t="s">
        <v>161</v>
      </c>
      <c r="D160" s="7" t="s">
        <v>297</v>
      </c>
      <c r="E160" s="63" t="s">
        <v>298</v>
      </c>
      <c r="G160" s="63" t="s">
        <v>348</v>
      </c>
      <c r="H160" s="10">
        <v>930</v>
      </c>
      <c r="K160" s="56"/>
      <c r="L160" s="12" t="s">
        <v>45</v>
      </c>
      <c r="O160" s="56" t="str">
        <f t="shared" si="2"/>
        <v/>
      </c>
      <c r="P160" s="63"/>
      <c r="R160" s="63" t="s">
        <v>374</v>
      </c>
    </row>
    <row r="161" spans="1:18" x14ac:dyDescent="0.2">
      <c r="A161" s="18" t="s">
        <v>375</v>
      </c>
      <c r="B161" s="12" t="s">
        <v>48</v>
      </c>
      <c r="C161" s="7" t="s">
        <v>60</v>
      </c>
      <c r="E161" s="63" t="s">
        <v>308</v>
      </c>
      <c r="F161" s="9">
        <v>43870</v>
      </c>
      <c r="G161" s="63" t="s">
        <v>309</v>
      </c>
      <c r="H161" s="10">
        <v>1800</v>
      </c>
      <c r="K161" s="56"/>
      <c r="O161" s="56" t="str">
        <f t="shared" si="2"/>
        <v/>
      </c>
      <c r="P161" s="63"/>
      <c r="R161" s="63" t="s">
        <v>376</v>
      </c>
    </row>
    <row r="162" spans="1:18" ht="27.75" x14ac:dyDescent="0.2">
      <c r="A162" s="71" t="s">
        <v>377</v>
      </c>
      <c r="B162" s="12" t="s">
        <v>41</v>
      </c>
      <c r="C162" s="7" t="s">
        <v>60</v>
      </c>
      <c r="E162" s="63" t="s">
        <v>378</v>
      </c>
      <c r="F162" s="9">
        <v>45371</v>
      </c>
      <c r="G162" s="63" t="s">
        <v>379</v>
      </c>
      <c r="H162" s="10">
        <v>129.69999999999999</v>
      </c>
      <c r="K162" s="56"/>
      <c r="L162" s="12" t="s">
        <v>51</v>
      </c>
      <c r="N162" s="7">
        <v>1</v>
      </c>
      <c r="O162" s="56">
        <f t="shared" si="2"/>
        <v>129.69999999999999</v>
      </c>
      <c r="P162" s="63"/>
      <c r="R162" s="63" t="s">
        <v>380</v>
      </c>
    </row>
    <row r="163" spans="1:18" ht="27.75" x14ac:dyDescent="0.2">
      <c r="A163" s="18" t="s">
        <v>381</v>
      </c>
      <c r="B163" s="12" t="s">
        <v>48</v>
      </c>
      <c r="C163" s="7" t="s">
        <v>60</v>
      </c>
      <c r="E163" s="63" t="s">
        <v>382</v>
      </c>
      <c r="F163" s="9">
        <v>45376</v>
      </c>
      <c r="G163" s="63" t="s">
        <v>383</v>
      </c>
      <c r="H163" s="10">
        <v>300</v>
      </c>
      <c r="K163" s="56"/>
      <c r="O163" s="56" t="str">
        <f t="shared" si="2"/>
        <v/>
      </c>
      <c r="P163" s="63"/>
      <c r="R163" s="63" t="s">
        <v>384</v>
      </c>
    </row>
    <row r="164" spans="1:18" ht="41.25" x14ac:dyDescent="0.2">
      <c r="A164" s="71" t="s">
        <v>385</v>
      </c>
      <c r="B164" s="12" t="s">
        <v>48</v>
      </c>
      <c r="C164" s="7" t="s">
        <v>60</v>
      </c>
      <c r="E164" s="63" t="s">
        <v>386</v>
      </c>
      <c r="F164" s="9">
        <v>45389</v>
      </c>
      <c r="G164" s="63" t="s">
        <v>383</v>
      </c>
      <c r="H164" s="10">
        <v>150</v>
      </c>
      <c r="K164" s="56"/>
      <c r="N164" s="7">
        <v>1</v>
      </c>
      <c r="O164" s="56">
        <f t="shared" ref="O164:O195" si="3">IF($N164=1,IF(ISBLANK($K164),$H164,$K164),IF(ISBLANK($N164),"",$N164))</f>
        <v>150</v>
      </c>
      <c r="P164" s="63"/>
      <c r="R164" s="63" t="s">
        <v>387</v>
      </c>
    </row>
    <row r="165" spans="1:18" ht="27.75" x14ac:dyDescent="0.2">
      <c r="A165" s="18" t="s">
        <v>388</v>
      </c>
      <c r="B165" s="12" t="s">
        <v>48</v>
      </c>
      <c r="C165" s="7" t="s">
        <v>60</v>
      </c>
      <c r="E165" s="63" t="s">
        <v>389</v>
      </c>
      <c r="F165" s="9">
        <v>45391</v>
      </c>
      <c r="G165" s="63" t="s">
        <v>348</v>
      </c>
      <c r="H165" s="10">
        <v>728.8</v>
      </c>
      <c r="K165" s="56"/>
      <c r="O165" s="56" t="str">
        <f t="shared" si="3"/>
        <v/>
      </c>
      <c r="P165" s="63"/>
      <c r="R165" s="63" t="s">
        <v>390</v>
      </c>
    </row>
    <row r="166" spans="1:18" ht="27.75" x14ac:dyDescent="0.2">
      <c r="A166" s="71" t="s">
        <v>391</v>
      </c>
      <c r="B166" s="12" t="s">
        <v>48</v>
      </c>
      <c r="C166" s="7" t="s">
        <v>392</v>
      </c>
      <c r="E166" s="63" t="s">
        <v>393</v>
      </c>
      <c r="F166" s="9">
        <v>45397</v>
      </c>
      <c r="G166" s="63" t="s">
        <v>394</v>
      </c>
      <c r="H166" s="10">
        <v>750</v>
      </c>
      <c r="K166" s="56"/>
      <c r="N166" s="7">
        <v>1</v>
      </c>
      <c r="O166" s="56">
        <f t="shared" si="3"/>
        <v>750</v>
      </c>
      <c r="P166" s="63"/>
      <c r="R166" s="85" t="s">
        <v>395</v>
      </c>
    </row>
    <row r="167" spans="1:18" x14ac:dyDescent="0.2">
      <c r="A167" s="18"/>
      <c r="B167" s="12"/>
      <c r="E167" s="63"/>
      <c r="G167" s="63"/>
      <c r="K167" s="56"/>
      <c r="O167" s="56" t="str">
        <f t="shared" si="3"/>
        <v/>
      </c>
      <c r="P167" s="63"/>
      <c r="R167" s="63"/>
    </row>
    <row r="168" spans="1:18" x14ac:dyDescent="0.2">
      <c r="A168" s="18"/>
      <c r="B168" s="12"/>
      <c r="E168" s="63"/>
      <c r="G168" s="63"/>
      <c r="K168" s="56"/>
      <c r="O168" s="56" t="str">
        <f t="shared" si="3"/>
        <v/>
      </c>
      <c r="P168" s="63"/>
      <c r="R168" s="63"/>
    </row>
    <row r="169" spans="1:18" ht="15" customHeight="1" x14ac:dyDescent="0.2">
      <c r="A169" s="111" t="s">
        <v>396</v>
      </c>
      <c r="B169" s="111"/>
      <c r="C169" s="111"/>
      <c r="D169" s="111"/>
      <c r="E169" s="111"/>
      <c r="F169" s="111"/>
      <c r="G169" s="111"/>
      <c r="H169" s="111"/>
      <c r="I169" s="111"/>
      <c r="J169" s="111"/>
      <c r="K169" s="111"/>
      <c r="L169" s="111"/>
      <c r="M169" s="111"/>
      <c r="N169" s="111"/>
      <c r="O169" s="111"/>
      <c r="P169" s="111"/>
      <c r="R169" s="63"/>
    </row>
    <row r="170" spans="1:18" x14ac:dyDescent="0.2">
      <c r="A170" s="71" t="s">
        <v>397</v>
      </c>
      <c r="B170" s="12" t="s">
        <v>41</v>
      </c>
      <c r="C170" s="7" t="s">
        <v>60</v>
      </c>
      <c r="E170" s="63" t="s">
        <v>324</v>
      </c>
      <c r="F170" s="9">
        <v>45314</v>
      </c>
      <c r="G170" s="63" t="s">
        <v>360</v>
      </c>
      <c r="H170" s="10">
        <v>107.9</v>
      </c>
      <c r="K170" s="56"/>
      <c r="L170" s="12" t="s">
        <v>239</v>
      </c>
      <c r="N170" s="7">
        <v>1</v>
      </c>
      <c r="O170" s="56">
        <f t="shared" si="3"/>
        <v>107.9</v>
      </c>
      <c r="P170" s="63"/>
      <c r="R170" s="63"/>
    </row>
    <row r="171" spans="1:18" x14ac:dyDescent="0.2">
      <c r="A171" s="18" t="s">
        <v>398</v>
      </c>
      <c r="B171" s="12" t="s">
        <v>41</v>
      </c>
      <c r="C171" s="7" t="s">
        <v>60</v>
      </c>
      <c r="E171" s="63" t="s">
        <v>399</v>
      </c>
      <c r="F171" s="9">
        <v>45411</v>
      </c>
      <c r="G171" s="63" t="s">
        <v>400</v>
      </c>
      <c r="H171" s="10">
        <v>45.95</v>
      </c>
      <c r="K171" s="56"/>
      <c r="O171" s="56"/>
      <c r="P171" s="63"/>
      <c r="R171" s="63" t="s">
        <v>401</v>
      </c>
    </row>
    <row r="172" spans="1:18" x14ac:dyDescent="0.2">
      <c r="A172" s="18" t="s">
        <v>402</v>
      </c>
      <c r="B172" s="12" t="s">
        <v>41</v>
      </c>
      <c r="C172" s="7" t="s">
        <v>60</v>
      </c>
      <c r="E172" s="63" t="s">
        <v>403</v>
      </c>
      <c r="F172" s="9">
        <v>45417</v>
      </c>
      <c r="G172" s="63" t="s">
        <v>400</v>
      </c>
      <c r="H172" s="10">
        <v>76.599999999999994</v>
      </c>
      <c r="K172" s="56"/>
      <c r="O172" s="56"/>
      <c r="P172" s="63"/>
      <c r="R172" s="63" t="s">
        <v>401</v>
      </c>
    </row>
    <row r="173" spans="1:18" x14ac:dyDescent="0.2">
      <c r="A173" s="18" t="s">
        <v>404</v>
      </c>
      <c r="B173" s="12" t="s">
        <v>41</v>
      </c>
      <c r="C173" s="7" t="s">
        <v>60</v>
      </c>
      <c r="E173" s="63" t="s">
        <v>405</v>
      </c>
      <c r="F173" s="9">
        <v>45416</v>
      </c>
      <c r="G173" s="63" t="s">
        <v>400</v>
      </c>
      <c r="H173" s="10">
        <v>41.89</v>
      </c>
      <c r="K173" s="56"/>
      <c r="O173" s="56"/>
      <c r="P173" s="63"/>
      <c r="R173" s="63" t="s">
        <v>401</v>
      </c>
    </row>
    <row r="174" spans="1:18" x14ac:dyDescent="0.2">
      <c r="A174" s="18" t="s">
        <v>406</v>
      </c>
      <c r="B174" s="12" t="s">
        <v>41</v>
      </c>
      <c r="C174" s="7" t="s">
        <v>60</v>
      </c>
      <c r="E174" s="63" t="s">
        <v>407</v>
      </c>
      <c r="F174" s="9">
        <v>45416</v>
      </c>
      <c r="G174" s="63" t="s">
        <v>400</v>
      </c>
      <c r="H174" s="10">
        <v>20.48</v>
      </c>
      <c r="K174" s="56"/>
      <c r="O174" s="56"/>
      <c r="P174" s="63"/>
      <c r="R174" s="63" t="s">
        <v>401</v>
      </c>
    </row>
    <row r="175" spans="1:18" x14ac:dyDescent="0.2">
      <c r="A175" s="18" t="s">
        <v>408</v>
      </c>
      <c r="B175" s="12" t="s">
        <v>41</v>
      </c>
      <c r="C175" s="7" t="s">
        <v>60</v>
      </c>
      <c r="E175" s="63" t="s">
        <v>409</v>
      </c>
      <c r="F175" s="9">
        <v>45418</v>
      </c>
      <c r="G175" s="63" t="s">
        <v>400</v>
      </c>
      <c r="H175" s="10">
        <v>95.95</v>
      </c>
      <c r="K175" s="56"/>
      <c r="O175" s="56"/>
      <c r="P175" s="63"/>
      <c r="R175" s="63" t="s">
        <v>401</v>
      </c>
    </row>
    <row r="176" spans="1:18" x14ac:dyDescent="0.2">
      <c r="A176" s="18" t="s">
        <v>410</v>
      </c>
      <c r="B176" s="12" t="s">
        <v>41</v>
      </c>
      <c r="C176" s="7" t="s">
        <v>60</v>
      </c>
      <c r="E176" s="63" t="s">
        <v>411</v>
      </c>
      <c r="F176" s="9">
        <v>45417</v>
      </c>
      <c r="G176" s="63" t="s">
        <v>400</v>
      </c>
      <c r="H176" s="10">
        <v>20.48</v>
      </c>
      <c r="K176" s="56"/>
      <c r="O176" s="56"/>
      <c r="P176" s="63"/>
      <c r="R176" s="63" t="s">
        <v>401</v>
      </c>
    </row>
    <row r="177" spans="1:18" x14ac:dyDescent="0.2">
      <c r="A177" s="18" t="s">
        <v>412</v>
      </c>
      <c r="B177" s="12" t="s">
        <v>41</v>
      </c>
      <c r="C177" s="7" t="s">
        <v>60</v>
      </c>
      <c r="E177" s="63" t="s">
        <v>413</v>
      </c>
      <c r="F177" s="9">
        <v>45418</v>
      </c>
      <c r="G177" s="63" t="s">
        <v>400</v>
      </c>
      <c r="H177" s="10">
        <v>171.8</v>
      </c>
      <c r="K177" s="56"/>
      <c r="O177" s="56"/>
      <c r="P177" s="63"/>
      <c r="R177" s="63" t="s">
        <v>401</v>
      </c>
    </row>
    <row r="178" spans="1:18" x14ac:dyDescent="0.2">
      <c r="A178" s="18" t="s">
        <v>414</v>
      </c>
      <c r="B178" s="12" t="s">
        <v>41</v>
      </c>
      <c r="C178" s="7" t="s">
        <v>60</v>
      </c>
      <c r="E178" s="63" t="s">
        <v>415</v>
      </c>
      <c r="F178" s="9">
        <v>45415</v>
      </c>
      <c r="G178" s="63" t="s">
        <v>400</v>
      </c>
      <c r="H178" s="10">
        <v>226.45</v>
      </c>
      <c r="K178" s="56"/>
      <c r="O178" s="56"/>
      <c r="P178" s="63"/>
      <c r="R178" s="63" t="s">
        <v>401</v>
      </c>
    </row>
    <row r="179" spans="1:18" ht="27.75" x14ac:dyDescent="0.2">
      <c r="A179" s="71" t="s">
        <v>416</v>
      </c>
      <c r="B179" s="12" t="s">
        <v>41</v>
      </c>
      <c r="C179" s="7" t="s">
        <v>60</v>
      </c>
      <c r="E179" s="63" t="s">
        <v>417</v>
      </c>
      <c r="F179" s="9">
        <v>45400</v>
      </c>
      <c r="G179" s="63" t="s">
        <v>418</v>
      </c>
      <c r="H179" s="10">
        <v>1000</v>
      </c>
      <c r="K179" s="56">
        <v>950</v>
      </c>
      <c r="L179" s="12" t="s">
        <v>239</v>
      </c>
      <c r="N179" s="7">
        <v>1</v>
      </c>
      <c r="O179" s="56"/>
      <c r="P179" s="63"/>
      <c r="R179" s="63" t="s">
        <v>419</v>
      </c>
    </row>
    <row r="180" spans="1:18" x14ac:dyDescent="0.2">
      <c r="A180" s="71" t="s">
        <v>420</v>
      </c>
      <c r="B180" s="12" t="s">
        <v>48</v>
      </c>
      <c r="C180" s="7" t="s">
        <v>60</v>
      </c>
      <c r="E180" s="63" t="s">
        <v>389</v>
      </c>
      <c r="F180" s="9">
        <v>45413</v>
      </c>
      <c r="G180" s="63" t="s">
        <v>421</v>
      </c>
      <c r="H180" s="10">
        <v>428.8</v>
      </c>
      <c r="K180" s="56"/>
      <c r="L180" s="12" t="s">
        <v>239</v>
      </c>
      <c r="N180" s="7">
        <v>1</v>
      </c>
      <c r="O180" s="56"/>
      <c r="P180" s="63"/>
      <c r="R180" s="63"/>
    </row>
    <row r="181" spans="1:18" ht="27.75" x14ac:dyDescent="0.2">
      <c r="A181" s="71" t="s">
        <v>422</v>
      </c>
      <c r="B181" s="12" t="s">
        <v>48</v>
      </c>
      <c r="C181" s="7" t="s">
        <v>60</v>
      </c>
      <c r="E181" s="63" t="s">
        <v>308</v>
      </c>
      <c r="F181" s="9">
        <v>45402</v>
      </c>
      <c r="G181" s="63" t="s">
        <v>423</v>
      </c>
      <c r="H181" s="10">
        <v>330</v>
      </c>
      <c r="K181" s="56"/>
      <c r="L181" s="12" t="s">
        <v>239</v>
      </c>
      <c r="N181" s="7">
        <v>1</v>
      </c>
      <c r="O181" s="56"/>
      <c r="P181" s="63"/>
      <c r="R181" s="63" t="s">
        <v>424</v>
      </c>
    </row>
    <row r="182" spans="1:18" ht="68.25" x14ac:dyDescent="0.2">
      <c r="A182" s="74" t="s">
        <v>425</v>
      </c>
      <c r="B182" s="12" t="s">
        <v>48</v>
      </c>
      <c r="C182" s="7" t="s">
        <v>60</v>
      </c>
      <c r="E182" s="63" t="s">
        <v>426</v>
      </c>
      <c r="F182" s="9">
        <v>45376</v>
      </c>
      <c r="G182" s="63" t="s">
        <v>383</v>
      </c>
      <c r="H182" s="10">
        <v>300</v>
      </c>
      <c r="K182" s="56"/>
      <c r="L182" s="12" t="s">
        <v>247</v>
      </c>
      <c r="O182" s="56"/>
      <c r="P182" s="63"/>
      <c r="R182" s="63" t="s">
        <v>427</v>
      </c>
    </row>
    <row r="183" spans="1:18" x14ac:dyDescent="0.2">
      <c r="A183" s="71" t="s">
        <v>428</v>
      </c>
      <c r="B183" s="12" t="s">
        <v>41</v>
      </c>
      <c r="C183" s="7" t="s">
        <v>60</v>
      </c>
      <c r="E183" s="63" t="s">
        <v>429</v>
      </c>
      <c r="F183" s="9">
        <v>45397</v>
      </c>
      <c r="G183" s="63" t="s">
        <v>430</v>
      </c>
      <c r="H183" s="10">
        <v>240</v>
      </c>
      <c r="K183" s="56"/>
      <c r="L183" s="12" t="s">
        <v>239</v>
      </c>
      <c r="N183" s="7">
        <v>1</v>
      </c>
      <c r="O183" s="56">
        <f t="shared" si="3"/>
        <v>240</v>
      </c>
      <c r="P183" s="63"/>
      <c r="R183" s="63" t="s">
        <v>431</v>
      </c>
    </row>
    <row r="184" spans="1:18" ht="54.75" x14ac:dyDescent="0.2">
      <c r="A184" s="71" t="s">
        <v>432</v>
      </c>
      <c r="B184" s="12" t="s">
        <v>48</v>
      </c>
      <c r="C184" s="7" t="s">
        <v>60</v>
      </c>
      <c r="E184" s="63" t="s">
        <v>433</v>
      </c>
      <c r="F184" s="9">
        <v>45404</v>
      </c>
      <c r="G184" s="63" t="s">
        <v>434</v>
      </c>
      <c r="H184" s="10">
        <v>310</v>
      </c>
      <c r="K184" s="56"/>
      <c r="L184" s="12" t="s">
        <v>239</v>
      </c>
      <c r="N184" s="7">
        <v>1</v>
      </c>
      <c r="O184" s="56">
        <f t="shared" si="3"/>
        <v>310</v>
      </c>
      <c r="P184" s="63"/>
      <c r="R184" s="63" t="s">
        <v>435</v>
      </c>
    </row>
    <row r="185" spans="1:18" ht="27.75" x14ac:dyDescent="0.2">
      <c r="A185" s="71" t="s">
        <v>436</v>
      </c>
      <c r="B185" s="12" t="s">
        <v>48</v>
      </c>
      <c r="C185" s="7" t="s">
        <v>60</v>
      </c>
      <c r="E185" s="63" t="s">
        <v>437</v>
      </c>
      <c r="F185" s="9">
        <v>45449</v>
      </c>
      <c r="G185" s="63" t="s">
        <v>434</v>
      </c>
      <c r="H185" s="10">
        <v>520</v>
      </c>
      <c r="K185" s="56"/>
      <c r="L185" s="12" t="s">
        <v>239</v>
      </c>
      <c r="N185" s="7">
        <v>1</v>
      </c>
      <c r="O185" s="56">
        <f t="shared" si="3"/>
        <v>520</v>
      </c>
      <c r="P185" s="63"/>
      <c r="R185" s="63"/>
    </row>
    <row r="186" spans="1:18" ht="68.25" x14ac:dyDescent="0.2">
      <c r="A186" s="86" t="s">
        <v>438</v>
      </c>
      <c r="B186" s="12" t="s">
        <v>48</v>
      </c>
      <c r="C186" s="7" t="s">
        <v>60</v>
      </c>
      <c r="E186" s="63" t="s">
        <v>437</v>
      </c>
      <c r="F186" s="9">
        <v>45463</v>
      </c>
      <c r="G186" s="63" t="s">
        <v>434</v>
      </c>
      <c r="H186" s="10">
        <v>420</v>
      </c>
      <c r="K186" s="56"/>
      <c r="N186" s="7">
        <v>1</v>
      </c>
      <c r="O186" s="56">
        <f t="shared" si="3"/>
        <v>420</v>
      </c>
      <c r="P186" s="63"/>
      <c r="R186" s="63" t="s">
        <v>439</v>
      </c>
    </row>
    <row r="187" spans="1:18" ht="54.75" x14ac:dyDescent="0.2">
      <c r="A187" s="71" t="s">
        <v>440</v>
      </c>
      <c r="B187" s="12" t="s">
        <v>48</v>
      </c>
      <c r="C187" s="7" t="s">
        <v>60</v>
      </c>
      <c r="E187" s="63" t="s">
        <v>433</v>
      </c>
      <c r="F187" s="9">
        <v>45414</v>
      </c>
      <c r="G187" s="63" t="s">
        <v>434</v>
      </c>
      <c r="H187" s="10">
        <v>200</v>
      </c>
      <c r="K187" s="56"/>
      <c r="L187" s="12" t="s">
        <v>239</v>
      </c>
      <c r="N187" s="7">
        <v>1</v>
      </c>
      <c r="O187" s="56">
        <f t="shared" si="3"/>
        <v>200</v>
      </c>
      <c r="P187" s="63"/>
      <c r="R187" s="63" t="s">
        <v>441</v>
      </c>
    </row>
    <row r="188" spans="1:18" ht="68.25" x14ac:dyDescent="0.2">
      <c r="A188" s="86" t="s">
        <v>442</v>
      </c>
      <c r="B188" s="12" t="s">
        <v>48</v>
      </c>
      <c r="C188" s="7" t="s">
        <v>60</v>
      </c>
      <c r="E188" s="63" t="s">
        <v>443</v>
      </c>
      <c r="F188" s="9">
        <v>45421</v>
      </c>
      <c r="G188" s="63" t="s">
        <v>444</v>
      </c>
      <c r="H188" s="10">
        <v>130</v>
      </c>
      <c r="K188" s="56"/>
      <c r="N188" s="7">
        <v>1</v>
      </c>
      <c r="O188" s="56">
        <f t="shared" si="3"/>
        <v>130</v>
      </c>
      <c r="P188" s="63"/>
      <c r="R188" s="63" t="s">
        <v>445</v>
      </c>
    </row>
    <row r="189" spans="1:18" ht="27.75" x14ac:dyDescent="0.2">
      <c r="A189" s="87" t="s">
        <v>446</v>
      </c>
      <c r="B189" s="12"/>
      <c r="E189" s="63"/>
      <c r="G189" s="63"/>
      <c r="K189" s="56"/>
      <c r="O189" s="56" t="str">
        <f t="shared" si="3"/>
        <v/>
      </c>
      <c r="P189" s="63"/>
      <c r="R189" s="63"/>
    </row>
    <row r="190" spans="1:18" x14ac:dyDescent="0.2">
      <c r="A190" s="18" t="s">
        <v>447</v>
      </c>
      <c r="B190" s="12" t="s">
        <v>48</v>
      </c>
      <c r="C190" s="7" t="s">
        <v>60</v>
      </c>
      <c r="E190" s="63" t="s">
        <v>448</v>
      </c>
      <c r="F190" s="9">
        <v>45406</v>
      </c>
      <c r="G190" s="63" t="s">
        <v>449</v>
      </c>
      <c r="H190" s="10">
        <v>2600</v>
      </c>
      <c r="K190" s="56"/>
      <c r="O190" s="56" t="str">
        <f t="shared" si="3"/>
        <v/>
      </c>
      <c r="P190" s="63"/>
      <c r="R190" s="63" t="s">
        <v>450</v>
      </c>
    </row>
    <row r="191" spans="1:18" ht="41.25" x14ac:dyDescent="0.2">
      <c r="A191" s="86" t="s">
        <v>451</v>
      </c>
      <c r="B191" s="12" t="s">
        <v>48</v>
      </c>
      <c r="C191" s="7" t="s">
        <v>60</v>
      </c>
      <c r="E191" s="63" t="s">
        <v>452</v>
      </c>
      <c r="F191" s="9">
        <v>45411</v>
      </c>
      <c r="G191" s="63" t="s">
        <v>453</v>
      </c>
      <c r="H191" s="10">
        <v>300</v>
      </c>
      <c r="K191" s="56"/>
      <c r="L191" s="12" t="s">
        <v>45</v>
      </c>
      <c r="N191" s="7">
        <v>1</v>
      </c>
      <c r="O191" s="56">
        <f t="shared" si="3"/>
        <v>300</v>
      </c>
      <c r="P191" s="63"/>
      <c r="R191" s="63" t="s">
        <v>454</v>
      </c>
    </row>
    <row r="192" spans="1:18" x14ac:dyDescent="0.2">
      <c r="A192" s="71" t="s">
        <v>455</v>
      </c>
      <c r="B192" s="12" t="s">
        <v>48</v>
      </c>
      <c r="C192" s="7" t="s">
        <v>60</v>
      </c>
      <c r="E192" s="63" t="s">
        <v>456</v>
      </c>
      <c r="F192" s="9">
        <v>45422</v>
      </c>
      <c r="G192" s="63" t="s">
        <v>457</v>
      </c>
      <c r="H192" s="10">
        <v>80</v>
      </c>
      <c r="K192" s="56"/>
      <c r="L192" s="12" t="s">
        <v>51</v>
      </c>
      <c r="N192" s="7">
        <v>1</v>
      </c>
      <c r="O192" s="56">
        <f t="shared" si="3"/>
        <v>80</v>
      </c>
      <c r="P192" s="63"/>
      <c r="R192" s="63"/>
    </row>
    <row r="193" spans="1:18" ht="27.75" x14ac:dyDescent="0.2">
      <c r="A193" s="74" t="s">
        <v>458</v>
      </c>
      <c r="B193" s="12" t="s">
        <v>48</v>
      </c>
      <c r="C193" s="7" t="s">
        <v>60</v>
      </c>
      <c r="E193" s="63" t="s">
        <v>459</v>
      </c>
      <c r="F193" s="9">
        <v>45423</v>
      </c>
      <c r="G193" s="63" t="s">
        <v>460</v>
      </c>
      <c r="H193" s="10">
        <v>610</v>
      </c>
      <c r="K193" s="56"/>
      <c r="L193" s="12" t="s">
        <v>45</v>
      </c>
      <c r="O193" s="56" t="str">
        <f t="shared" si="3"/>
        <v/>
      </c>
      <c r="P193" s="63"/>
      <c r="R193" s="63" t="s">
        <v>461</v>
      </c>
    </row>
    <row r="194" spans="1:18" x14ac:dyDescent="0.2">
      <c r="A194" s="18"/>
      <c r="B194" s="12"/>
      <c r="E194" s="63"/>
      <c r="G194" s="63"/>
      <c r="K194" s="56"/>
      <c r="O194" s="56" t="str">
        <f t="shared" si="3"/>
        <v/>
      </c>
      <c r="P194" s="63"/>
      <c r="R194" s="63"/>
    </row>
    <row r="195" spans="1:18" ht="27.75" x14ac:dyDescent="0.2">
      <c r="A195" s="86" t="s">
        <v>462</v>
      </c>
      <c r="B195" s="12" t="s">
        <v>48</v>
      </c>
      <c r="C195" s="7" t="s">
        <v>60</v>
      </c>
      <c r="E195" s="63" t="s">
        <v>463</v>
      </c>
      <c r="F195" s="9">
        <v>45430</v>
      </c>
      <c r="G195" s="63" t="s">
        <v>464</v>
      </c>
      <c r="H195" s="10">
        <v>1535.97</v>
      </c>
      <c r="K195" s="56"/>
      <c r="N195" s="7">
        <v>1</v>
      </c>
      <c r="O195" s="56">
        <f t="shared" si="3"/>
        <v>1535.97</v>
      </c>
      <c r="P195" s="63"/>
      <c r="R195" s="85" t="s">
        <v>465</v>
      </c>
    </row>
    <row r="196" spans="1:18" x14ac:dyDescent="0.2">
      <c r="A196" s="18"/>
      <c r="B196" s="12"/>
      <c r="E196" s="63"/>
      <c r="G196" s="63"/>
      <c r="K196" s="56"/>
      <c r="O196" s="56"/>
      <c r="P196" s="63"/>
      <c r="R196" s="63"/>
    </row>
    <row r="197" spans="1:18" x14ac:dyDescent="0.2">
      <c r="A197" s="18"/>
      <c r="B197" s="12"/>
      <c r="E197" s="63"/>
      <c r="G197" s="63"/>
      <c r="K197" s="56"/>
      <c r="O197" s="56"/>
      <c r="P197" s="63"/>
      <c r="R197" s="63"/>
    </row>
    <row r="198" spans="1:18" x14ac:dyDescent="0.2">
      <c r="A198" s="111" t="s">
        <v>466</v>
      </c>
      <c r="B198" s="111"/>
      <c r="C198" s="111"/>
      <c r="D198" s="111"/>
      <c r="E198" s="111"/>
      <c r="F198" s="111"/>
      <c r="G198" s="111"/>
      <c r="H198" s="111"/>
      <c r="I198" s="111"/>
      <c r="J198" s="111"/>
      <c r="K198" s="111"/>
      <c r="L198" s="111"/>
      <c r="M198" s="111"/>
      <c r="N198" s="111"/>
      <c r="O198" s="111"/>
      <c r="P198" s="111"/>
      <c r="R198" s="63"/>
    </row>
    <row r="199" spans="1:18" ht="59.25" x14ac:dyDescent="0.2">
      <c r="A199" s="83" t="s">
        <v>467</v>
      </c>
      <c r="B199" s="83"/>
      <c r="C199" s="83"/>
      <c r="D199" s="83"/>
      <c r="E199" s="83"/>
      <c r="F199" s="83"/>
      <c r="G199" s="83"/>
      <c r="H199" s="83"/>
      <c r="I199" s="83"/>
      <c r="J199" s="83"/>
      <c r="K199" s="83"/>
      <c r="L199" s="83"/>
      <c r="M199" s="83"/>
      <c r="N199" s="83"/>
      <c r="O199" s="83"/>
      <c r="P199" s="83"/>
      <c r="R199" s="63"/>
    </row>
    <row r="200" spans="1:18" ht="27.75" x14ac:dyDescent="0.2">
      <c r="A200" s="107" t="s">
        <v>468</v>
      </c>
      <c r="B200" s="12" t="s">
        <v>41</v>
      </c>
      <c r="C200" s="7" t="s">
        <v>60</v>
      </c>
      <c r="E200" s="63" t="s">
        <v>469</v>
      </c>
      <c r="F200" s="9">
        <v>45415</v>
      </c>
      <c r="G200" s="63" t="s">
        <v>470</v>
      </c>
      <c r="H200" s="10">
        <v>226.45</v>
      </c>
      <c r="K200" s="56">
        <v>190</v>
      </c>
      <c r="M200" s="7" t="s">
        <v>471</v>
      </c>
      <c r="O200" s="56"/>
      <c r="P200" s="63"/>
      <c r="R200" s="63" t="s">
        <v>472</v>
      </c>
    </row>
    <row r="201" spans="1:18" x14ac:dyDescent="0.2">
      <c r="A201" s="107" t="s">
        <v>473</v>
      </c>
      <c r="B201" s="12" t="s">
        <v>41</v>
      </c>
      <c r="C201" s="7" t="s">
        <v>60</v>
      </c>
      <c r="E201" s="63" t="s">
        <v>474</v>
      </c>
      <c r="F201" s="9">
        <v>45411</v>
      </c>
      <c r="G201" s="63" t="s">
        <v>475</v>
      </c>
      <c r="H201" s="10">
        <v>45.95</v>
      </c>
      <c r="K201" s="56"/>
      <c r="M201" s="7" t="s">
        <v>471</v>
      </c>
      <c r="O201" s="56"/>
      <c r="P201" s="63"/>
      <c r="R201" s="63" t="s">
        <v>476</v>
      </c>
    </row>
    <row r="202" spans="1:18" x14ac:dyDescent="0.2">
      <c r="A202" s="107" t="s">
        <v>477</v>
      </c>
      <c r="B202" s="12" t="s">
        <v>41</v>
      </c>
      <c r="C202" s="7" t="s">
        <v>60</v>
      </c>
      <c r="E202" s="63" t="s">
        <v>478</v>
      </c>
      <c r="F202" s="9">
        <v>45417</v>
      </c>
      <c r="G202" s="63" t="s">
        <v>479</v>
      </c>
      <c r="H202" s="10">
        <v>79.599999999999994</v>
      </c>
      <c r="K202" s="56"/>
      <c r="M202" s="7" t="s">
        <v>471</v>
      </c>
      <c r="O202" s="56"/>
      <c r="P202" s="63"/>
      <c r="R202" s="63" t="s">
        <v>476</v>
      </c>
    </row>
    <row r="203" spans="1:18" x14ac:dyDescent="0.2">
      <c r="A203" s="107" t="s">
        <v>480</v>
      </c>
      <c r="B203" s="12" t="s">
        <v>41</v>
      </c>
      <c r="C203" s="7" t="s">
        <v>60</v>
      </c>
      <c r="E203" s="63" t="s">
        <v>481</v>
      </c>
      <c r="F203" s="9">
        <v>45416</v>
      </c>
      <c r="G203" s="63" t="s">
        <v>475</v>
      </c>
      <c r="H203" s="10">
        <v>41.89</v>
      </c>
      <c r="K203" s="56"/>
      <c r="M203" s="7" t="s">
        <v>471</v>
      </c>
      <c r="O203" s="56"/>
      <c r="P203" s="63"/>
      <c r="R203" s="63" t="s">
        <v>476</v>
      </c>
    </row>
    <row r="204" spans="1:18" x14ac:dyDescent="0.2">
      <c r="A204" s="107" t="s">
        <v>482</v>
      </c>
      <c r="B204" s="12" t="s">
        <v>41</v>
      </c>
      <c r="C204" s="7" t="s">
        <v>60</v>
      </c>
      <c r="E204" s="63" t="s">
        <v>483</v>
      </c>
      <c r="F204" s="9">
        <v>45416</v>
      </c>
      <c r="G204" s="63" t="s">
        <v>470</v>
      </c>
      <c r="H204" s="10">
        <v>20.48</v>
      </c>
      <c r="K204" s="56"/>
      <c r="M204" s="7" t="s">
        <v>471</v>
      </c>
      <c r="O204" s="56"/>
      <c r="P204" s="63"/>
      <c r="R204" s="63" t="s">
        <v>476</v>
      </c>
    </row>
    <row r="205" spans="1:18" ht="54.75" x14ac:dyDescent="0.2">
      <c r="A205" s="18" t="s">
        <v>484</v>
      </c>
      <c r="B205" s="12" t="s">
        <v>41</v>
      </c>
      <c r="C205" s="7" t="s">
        <v>60</v>
      </c>
      <c r="E205" s="63" t="s">
        <v>485</v>
      </c>
      <c r="F205" s="9">
        <v>45418</v>
      </c>
      <c r="G205" s="63" t="s">
        <v>470</v>
      </c>
      <c r="H205" s="10">
        <v>95.95</v>
      </c>
      <c r="K205" s="56"/>
      <c r="O205" s="56"/>
      <c r="P205" s="63"/>
      <c r="R205" s="63" t="s">
        <v>486</v>
      </c>
    </row>
    <row r="206" spans="1:18" x14ac:dyDescent="0.2">
      <c r="A206" s="107" t="s">
        <v>487</v>
      </c>
      <c r="B206" s="12" t="s">
        <v>41</v>
      </c>
      <c r="C206" s="7" t="s">
        <v>60</v>
      </c>
      <c r="E206" s="63" t="s">
        <v>488</v>
      </c>
      <c r="F206" s="9">
        <v>45417</v>
      </c>
      <c r="G206" s="63" t="s">
        <v>470</v>
      </c>
      <c r="H206" s="10">
        <v>20.48</v>
      </c>
      <c r="K206" s="56"/>
      <c r="M206" s="7" t="s">
        <v>471</v>
      </c>
      <c r="O206" s="56"/>
      <c r="P206" s="63"/>
      <c r="R206" s="63" t="s">
        <v>476</v>
      </c>
    </row>
    <row r="207" spans="1:18" x14ac:dyDescent="0.2">
      <c r="A207" s="107" t="s">
        <v>489</v>
      </c>
      <c r="B207" s="12" t="s">
        <v>41</v>
      </c>
      <c r="C207" s="7" t="s">
        <v>60</v>
      </c>
      <c r="E207" s="63" t="s">
        <v>490</v>
      </c>
      <c r="F207" s="9">
        <v>45418</v>
      </c>
      <c r="G207" s="63" t="s">
        <v>470</v>
      </c>
      <c r="H207" s="10">
        <v>171.8</v>
      </c>
      <c r="K207" s="56"/>
      <c r="M207" s="7" t="s">
        <v>471</v>
      </c>
      <c r="O207" s="56"/>
      <c r="P207" s="63"/>
      <c r="R207" s="63" t="s">
        <v>476</v>
      </c>
    </row>
    <row r="208" spans="1:18" x14ac:dyDescent="0.2">
      <c r="A208" s="107" t="s">
        <v>491</v>
      </c>
      <c r="B208" s="12" t="s">
        <v>48</v>
      </c>
      <c r="C208" s="7" t="s">
        <v>60</v>
      </c>
      <c r="E208" s="63" t="s">
        <v>492</v>
      </c>
      <c r="F208" s="9">
        <v>45406</v>
      </c>
      <c r="G208" s="63" t="s">
        <v>493</v>
      </c>
      <c r="H208" s="10">
        <v>2600</v>
      </c>
      <c r="K208" s="56">
        <v>500</v>
      </c>
      <c r="L208" s="12" t="s">
        <v>471</v>
      </c>
      <c r="O208" s="56"/>
      <c r="P208" s="63"/>
      <c r="R208" s="63" t="s">
        <v>494</v>
      </c>
    </row>
    <row r="209" spans="1:18" ht="27.75" x14ac:dyDescent="0.2">
      <c r="A209" s="18" t="s">
        <v>495</v>
      </c>
      <c r="B209" s="12" t="s">
        <v>48</v>
      </c>
      <c r="C209" s="7" t="s">
        <v>60</v>
      </c>
      <c r="E209" s="63" t="s">
        <v>496</v>
      </c>
      <c r="F209" s="9">
        <v>45432</v>
      </c>
      <c r="G209" s="63" t="s">
        <v>497</v>
      </c>
      <c r="H209" s="10">
        <v>600</v>
      </c>
      <c r="K209" s="56"/>
      <c r="O209" s="56"/>
      <c r="P209" s="63"/>
      <c r="R209" s="63" t="s">
        <v>498</v>
      </c>
    </row>
    <row r="210" spans="1:18" ht="27.75" x14ac:dyDescent="0.2">
      <c r="A210" s="18" t="s">
        <v>499</v>
      </c>
      <c r="B210" s="12" t="s">
        <v>48</v>
      </c>
      <c r="C210" s="7" t="s">
        <v>60</v>
      </c>
      <c r="E210" s="63" t="s">
        <v>500</v>
      </c>
      <c r="F210" s="9">
        <v>45435</v>
      </c>
      <c r="G210" s="63" t="s">
        <v>501</v>
      </c>
      <c r="H210" s="10">
        <v>780</v>
      </c>
      <c r="K210" s="56"/>
      <c r="O210" s="56"/>
      <c r="P210" s="63"/>
      <c r="R210" s="63" t="s">
        <v>502</v>
      </c>
    </row>
    <row r="211" spans="1:18" x14ac:dyDescent="0.2">
      <c r="A211" s="18" t="s">
        <v>503</v>
      </c>
      <c r="B211" s="12" t="s">
        <v>48</v>
      </c>
      <c r="C211" s="7" t="s">
        <v>60</v>
      </c>
      <c r="E211" s="63" t="s">
        <v>500</v>
      </c>
      <c r="F211" s="9">
        <v>45442</v>
      </c>
      <c r="G211" s="63" t="s">
        <v>504</v>
      </c>
      <c r="H211" s="10">
        <v>500</v>
      </c>
      <c r="K211" s="56"/>
      <c r="O211" s="56"/>
      <c r="P211" s="63"/>
      <c r="R211" s="63" t="s">
        <v>505</v>
      </c>
    </row>
    <row r="212" spans="1:18" x14ac:dyDescent="0.2">
      <c r="A212" s="107" t="s">
        <v>506</v>
      </c>
      <c r="B212" s="12" t="s">
        <v>41</v>
      </c>
      <c r="C212" s="7" t="s">
        <v>60</v>
      </c>
      <c r="E212" s="63" t="s">
        <v>507</v>
      </c>
      <c r="F212" s="9">
        <v>45435</v>
      </c>
      <c r="G212" s="63" t="s">
        <v>508</v>
      </c>
      <c r="H212" s="10">
        <v>70.97</v>
      </c>
      <c r="K212" s="56"/>
      <c r="L212" s="12" t="s">
        <v>471</v>
      </c>
      <c r="O212" s="56"/>
      <c r="P212" s="63"/>
      <c r="R212" s="63"/>
    </row>
    <row r="213" spans="1:18" x14ac:dyDescent="0.2">
      <c r="A213" s="18"/>
      <c r="B213" s="12"/>
      <c r="E213" s="63"/>
      <c r="G213" s="63"/>
      <c r="K213" s="56"/>
      <c r="O213" s="56"/>
      <c r="P213" s="63"/>
      <c r="R213" s="63"/>
    </row>
    <row r="214" spans="1:18" x14ac:dyDescent="0.2">
      <c r="A214" s="18"/>
      <c r="B214" s="12"/>
      <c r="E214" s="63"/>
      <c r="G214" s="63"/>
      <c r="K214" s="56"/>
      <c r="O214" s="56"/>
      <c r="P214" s="63"/>
      <c r="R214" s="63"/>
    </row>
    <row r="215" spans="1:18" x14ac:dyDescent="0.2">
      <c r="A215" s="18"/>
      <c r="B215" s="12"/>
      <c r="E215" s="63"/>
      <c r="G215" s="63"/>
      <c r="K215" s="56"/>
      <c r="O215" s="56"/>
      <c r="P215" s="63"/>
      <c r="R215" s="63"/>
    </row>
    <row r="216" spans="1:18" x14ac:dyDescent="0.2">
      <c r="A216" s="18"/>
      <c r="B216" s="12"/>
      <c r="E216" s="63"/>
      <c r="G216" s="63"/>
      <c r="K216" s="56"/>
      <c r="O216" s="56"/>
      <c r="P216" s="63"/>
      <c r="R216" s="63"/>
    </row>
    <row r="217" spans="1:18" x14ac:dyDescent="0.2">
      <c r="A217" s="18"/>
      <c r="B217" s="12"/>
      <c r="E217" s="63"/>
      <c r="G217" s="63"/>
      <c r="K217" s="56"/>
      <c r="O217" s="56"/>
      <c r="P217" s="63"/>
      <c r="R217" s="63"/>
    </row>
    <row r="218" spans="1:18" x14ac:dyDescent="0.2">
      <c r="A218" s="18"/>
      <c r="H218" s="10">
        <f>SUM(H10:H186)</f>
        <v>34103.599999999991</v>
      </c>
      <c r="I218" s="10"/>
      <c r="J218" s="10"/>
      <c r="O218" s="10">
        <f>SUM(O10:O186)</f>
        <v>20904.499999999989</v>
      </c>
      <c r="P218" s="10">
        <f>SUM(P10:P73)</f>
        <v>0</v>
      </c>
      <c r="Q218" s="14"/>
    </row>
    <row r="219" spans="1:18" x14ac:dyDescent="0.2">
      <c r="A219" t="s">
        <v>509</v>
      </c>
      <c r="Q219" s="14"/>
    </row>
    <row r="220" spans="1:18" x14ac:dyDescent="0.2">
      <c r="Q220" s="14"/>
    </row>
    <row r="221" spans="1:18" x14ac:dyDescent="0.2">
      <c r="Q221" s="14"/>
    </row>
    <row r="222" spans="1:18" x14ac:dyDescent="0.2">
      <c r="Q222" s="14"/>
    </row>
    <row r="223" spans="1:18" x14ac:dyDescent="0.2">
      <c r="Q223" s="14"/>
    </row>
    <row r="224" spans="1:18" x14ac:dyDescent="0.2">
      <c r="Q224" s="14"/>
    </row>
    <row r="225" spans="17:17" x14ac:dyDescent="0.2">
      <c r="Q225" s="14"/>
    </row>
    <row r="226" spans="17:17" x14ac:dyDescent="0.2">
      <c r="Q226" s="14"/>
    </row>
    <row r="227" spans="17:17" x14ac:dyDescent="0.2">
      <c r="Q227" s="14"/>
    </row>
    <row r="228" spans="17:17" x14ac:dyDescent="0.2">
      <c r="Q228" s="14"/>
    </row>
    <row r="229" spans="17:17" x14ac:dyDescent="0.2">
      <c r="Q229" s="14"/>
    </row>
    <row r="230" spans="17:17" x14ac:dyDescent="0.2">
      <c r="Q230" s="14"/>
    </row>
    <row r="231" spans="17:17" x14ac:dyDescent="0.2">
      <c r="Q231" s="14"/>
    </row>
    <row r="232" spans="17:17" x14ac:dyDescent="0.2">
      <c r="Q232" s="14"/>
    </row>
    <row r="233" spans="17:17" x14ac:dyDescent="0.2">
      <c r="Q233" s="14"/>
    </row>
    <row r="234" spans="17:17" x14ac:dyDescent="0.2">
      <c r="Q234" s="14"/>
    </row>
    <row r="235" spans="17:17" x14ac:dyDescent="0.2">
      <c r="Q235" s="14"/>
    </row>
    <row r="236" spans="17:17" x14ac:dyDescent="0.2">
      <c r="Q236" s="14"/>
    </row>
    <row r="237" spans="17:17" x14ac:dyDescent="0.2">
      <c r="Q237" s="14"/>
    </row>
    <row r="238" spans="17:17" x14ac:dyDescent="0.2">
      <c r="Q238" s="14"/>
    </row>
    <row r="239" spans="17:17" x14ac:dyDescent="0.2">
      <c r="Q239" s="14"/>
    </row>
    <row r="240" spans="17:17" x14ac:dyDescent="0.2">
      <c r="Q240" s="14"/>
    </row>
    <row r="241" spans="15:17" x14ac:dyDescent="0.2">
      <c r="Q241" s="14"/>
    </row>
    <row r="242" spans="15:17" x14ac:dyDescent="0.2">
      <c r="Q242" s="14"/>
    </row>
    <row r="243" spans="15:17" x14ac:dyDescent="0.2">
      <c r="Q243" s="14"/>
    </row>
    <row r="244" spans="15:17" x14ac:dyDescent="0.2">
      <c r="Q244" s="14"/>
    </row>
    <row r="245" spans="15:17" x14ac:dyDescent="0.2">
      <c r="Q245" s="14"/>
    </row>
    <row r="246" spans="15:17" x14ac:dyDescent="0.2">
      <c r="Q246" s="14"/>
    </row>
    <row r="247" spans="15:17" x14ac:dyDescent="0.2">
      <c r="O247" s="65"/>
      <c r="Q247" s="14"/>
    </row>
    <row r="248" spans="15:17" x14ac:dyDescent="0.2">
      <c r="Q248" s="14"/>
    </row>
    <row r="249" spans="15:17" x14ac:dyDescent="0.2">
      <c r="Q249" s="14"/>
    </row>
    <row r="250" spans="15:17" x14ac:dyDescent="0.2">
      <c r="Q250" s="14"/>
    </row>
    <row r="251" spans="15:17" x14ac:dyDescent="0.2">
      <c r="Q251" s="14"/>
    </row>
    <row r="252" spans="15:17" x14ac:dyDescent="0.2">
      <c r="Q252" s="14"/>
    </row>
    <row r="253" spans="15:17" x14ac:dyDescent="0.2">
      <c r="Q253" s="14"/>
    </row>
    <row r="254" spans="15:17" x14ac:dyDescent="0.2">
      <c r="Q254" s="14"/>
    </row>
    <row r="255" spans="15:17" x14ac:dyDescent="0.2">
      <c r="Q255" s="14"/>
    </row>
    <row r="256" spans="15:17" x14ac:dyDescent="0.2">
      <c r="Q256" s="14"/>
    </row>
    <row r="257" spans="17:17" x14ac:dyDescent="0.2">
      <c r="Q257" s="14"/>
    </row>
    <row r="258" spans="17:17" x14ac:dyDescent="0.2">
      <c r="Q258" s="14"/>
    </row>
    <row r="259" spans="17:17" x14ac:dyDescent="0.2">
      <c r="Q259" s="14"/>
    </row>
    <row r="260" spans="17:17" x14ac:dyDescent="0.2">
      <c r="Q260" s="14"/>
    </row>
    <row r="261" spans="17:17" x14ac:dyDescent="0.2">
      <c r="Q261" s="14"/>
    </row>
    <row r="262" spans="17:17" x14ac:dyDescent="0.2">
      <c r="Q262" s="14"/>
    </row>
    <row r="263" spans="17:17" x14ac:dyDescent="0.2">
      <c r="Q263" s="14"/>
    </row>
    <row r="264" spans="17:17" x14ac:dyDescent="0.2">
      <c r="Q264" s="14"/>
    </row>
    <row r="265" spans="17:17" x14ac:dyDescent="0.2">
      <c r="Q265" s="14"/>
    </row>
    <row r="266" spans="17:17" x14ac:dyDescent="0.2">
      <c r="Q266" s="14"/>
    </row>
    <row r="267" spans="17:17" x14ac:dyDescent="0.2">
      <c r="Q267" s="14"/>
    </row>
    <row r="268" spans="17:17" x14ac:dyDescent="0.2">
      <c r="Q268" s="14"/>
    </row>
    <row r="269" spans="17:17" x14ac:dyDescent="0.2">
      <c r="Q269" s="14"/>
    </row>
    <row r="270" spans="17:17" x14ac:dyDescent="0.2">
      <c r="Q270" s="14"/>
    </row>
    <row r="271" spans="17:17" x14ac:dyDescent="0.2">
      <c r="Q271" s="14"/>
    </row>
    <row r="272" spans="17:17" x14ac:dyDescent="0.2">
      <c r="Q272" s="14"/>
    </row>
    <row r="273" spans="17:17" x14ac:dyDescent="0.2">
      <c r="Q273" s="14"/>
    </row>
    <row r="274" spans="17:17" x14ac:dyDescent="0.2">
      <c r="Q274" s="14"/>
    </row>
    <row r="275" spans="17:17" x14ac:dyDescent="0.2">
      <c r="Q275" s="14"/>
    </row>
    <row r="276" spans="17:17" x14ac:dyDescent="0.2">
      <c r="Q276" s="14"/>
    </row>
    <row r="277" spans="17:17" x14ac:dyDescent="0.2">
      <c r="Q277" s="14"/>
    </row>
    <row r="278" spans="17:17" x14ac:dyDescent="0.2">
      <c r="Q278" s="14"/>
    </row>
    <row r="279" spans="17:17" x14ac:dyDescent="0.2">
      <c r="Q279" s="14"/>
    </row>
    <row r="280" spans="17:17" x14ac:dyDescent="0.2">
      <c r="Q280" s="14"/>
    </row>
    <row r="281" spans="17:17" x14ac:dyDescent="0.2">
      <c r="Q281" s="14"/>
    </row>
    <row r="282" spans="17:17" x14ac:dyDescent="0.2">
      <c r="Q282" s="14"/>
    </row>
    <row r="283" spans="17:17" x14ac:dyDescent="0.2">
      <c r="Q283" s="14"/>
    </row>
    <row r="284" spans="17:17" x14ac:dyDescent="0.2">
      <c r="Q284" s="14"/>
    </row>
    <row r="285" spans="17:17" x14ac:dyDescent="0.2">
      <c r="Q285" s="14"/>
    </row>
    <row r="286" spans="17:17" x14ac:dyDescent="0.2">
      <c r="Q286" s="14"/>
    </row>
    <row r="287" spans="17:17" x14ac:dyDescent="0.2">
      <c r="Q287" s="14"/>
    </row>
    <row r="288" spans="17:17" x14ac:dyDescent="0.2">
      <c r="Q288" s="14"/>
    </row>
    <row r="289" spans="17:17" x14ac:dyDescent="0.2">
      <c r="Q289" s="14"/>
    </row>
    <row r="290" spans="17:17" x14ac:dyDescent="0.2">
      <c r="Q290" s="14"/>
    </row>
    <row r="291" spans="17:17" x14ac:dyDescent="0.2">
      <c r="Q291" s="14"/>
    </row>
    <row r="292" spans="17:17" x14ac:dyDescent="0.2">
      <c r="Q292" s="14"/>
    </row>
    <row r="293" spans="17:17" x14ac:dyDescent="0.2">
      <c r="Q293" s="14"/>
    </row>
    <row r="294" spans="17:17" x14ac:dyDescent="0.2">
      <c r="Q294" s="14"/>
    </row>
    <row r="295" spans="17:17" x14ac:dyDescent="0.2">
      <c r="Q295" s="14"/>
    </row>
    <row r="296" spans="17:17" x14ac:dyDescent="0.2">
      <c r="Q296" s="14"/>
    </row>
    <row r="297" spans="17:17" x14ac:dyDescent="0.2">
      <c r="Q297" s="14"/>
    </row>
    <row r="298" spans="17:17" x14ac:dyDescent="0.2">
      <c r="Q298" s="14"/>
    </row>
    <row r="299" spans="17:17" x14ac:dyDescent="0.2">
      <c r="Q299" s="14"/>
    </row>
    <row r="300" spans="17:17" x14ac:dyDescent="0.2">
      <c r="Q300" s="14"/>
    </row>
    <row r="301" spans="17:17" x14ac:dyDescent="0.2">
      <c r="Q301" s="14"/>
    </row>
    <row r="302" spans="17:17" x14ac:dyDescent="0.2">
      <c r="Q302" s="14"/>
    </row>
    <row r="303" spans="17:17" x14ac:dyDescent="0.2">
      <c r="Q303" s="14"/>
    </row>
    <row r="304" spans="17:17" x14ac:dyDescent="0.2">
      <c r="Q304" s="14"/>
    </row>
    <row r="305" spans="1:17" x14ac:dyDescent="0.2">
      <c r="Q305" s="14"/>
    </row>
    <row r="306" spans="1:17" x14ac:dyDescent="0.2">
      <c r="B306" s="88"/>
      <c r="C306" s="88"/>
      <c r="D306" s="88"/>
      <c r="E306" s="38"/>
      <c r="F306" s="89"/>
      <c r="G306" s="38"/>
      <c r="H306" s="90"/>
      <c r="I306" s="91"/>
      <c r="J306" s="91"/>
      <c r="K306" s="92"/>
      <c r="L306" s="93"/>
      <c r="M306" s="88"/>
      <c r="N306" s="88"/>
      <c r="O306" s="94"/>
      <c r="P306" s="95"/>
      <c r="Q306" s="96"/>
    </row>
    <row r="307" spans="1:17" x14ac:dyDescent="0.2">
      <c r="A307" s="88"/>
      <c r="B307" s="88"/>
      <c r="C307" s="88"/>
      <c r="D307" s="88"/>
      <c r="E307" s="38"/>
      <c r="F307" s="89"/>
      <c r="G307" s="38"/>
      <c r="H307" s="90"/>
      <c r="I307" s="91"/>
      <c r="J307" s="91"/>
      <c r="K307" s="92"/>
      <c r="L307" s="93"/>
      <c r="M307" s="88"/>
      <c r="N307" s="88"/>
      <c r="O307" s="94"/>
      <c r="P307" s="95"/>
      <c r="Q307" s="96"/>
    </row>
    <row r="308" spans="1:17" x14ac:dyDescent="0.2">
      <c r="A308" s="88"/>
      <c r="B308" s="88"/>
      <c r="C308" s="88"/>
      <c r="D308" s="88"/>
      <c r="E308" s="38"/>
      <c r="F308" s="89"/>
      <c r="G308" s="38"/>
      <c r="H308" s="90"/>
      <c r="I308" s="91"/>
      <c r="J308" s="91"/>
      <c r="K308" s="92"/>
      <c r="L308" s="93"/>
      <c r="M308" s="88"/>
      <c r="N308" s="88"/>
      <c r="O308" s="94"/>
      <c r="P308" s="95"/>
      <c r="Q308" s="96"/>
    </row>
    <row r="309" spans="1:17" x14ac:dyDescent="0.2">
      <c r="A309" s="88"/>
      <c r="B309" s="88"/>
      <c r="C309" s="88"/>
      <c r="D309" s="88"/>
      <c r="E309" s="38"/>
      <c r="F309" s="89"/>
      <c r="G309" s="38"/>
      <c r="H309" s="90"/>
      <c r="I309" s="91"/>
      <c r="J309" s="91"/>
      <c r="K309" s="92"/>
      <c r="L309" s="93"/>
      <c r="M309" s="88"/>
      <c r="N309" s="88"/>
      <c r="O309" s="94"/>
      <c r="P309" s="95"/>
      <c r="Q309" s="96"/>
    </row>
    <row r="310" spans="1:17" x14ac:dyDescent="0.2">
      <c r="A310" s="88"/>
      <c r="B310" s="88"/>
      <c r="C310" s="88"/>
      <c r="D310" s="88"/>
      <c r="E310" s="38"/>
      <c r="F310" s="89"/>
      <c r="G310" s="38"/>
      <c r="H310" s="90"/>
      <c r="I310" s="91"/>
      <c r="J310" s="91"/>
      <c r="K310" s="92"/>
      <c r="L310" s="93"/>
      <c r="M310" s="88"/>
      <c r="N310" s="88"/>
      <c r="O310" s="94"/>
      <c r="P310" s="95"/>
      <c r="Q310" s="96"/>
    </row>
    <row r="311" spans="1:17" x14ac:dyDescent="0.2">
      <c r="A311" s="88"/>
      <c r="B311" s="88"/>
      <c r="C311" s="88"/>
      <c r="D311" s="88"/>
      <c r="E311" s="38"/>
      <c r="F311" s="89"/>
      <c r="G311" s="38"/>
      <c r="H311" s="90"/>
      <c r="I311" s="91"/>
      <c r="J311" s="91"/>
      <c r="K311" s="92"/>
      <c r="L311" s="93"/>
      <c r="M311" s="88"/>
      <c r="N311" s="88"/>
      <c r="O311" s="94"/>
      <c r="P311" s="95"/>
      <c r="Q311" s="96"/>
    </row>
    <row r="312" spans="1:17" x14ac:dyDescent="0.2">
      <c r="A312" s="88"/>
      <c r="B312" s="88"/>
      <c r="C312" s="88"/>
      <c r="D312" s="88"/>
      <c r="E312" s="38"/>
      <c r="F312" s="89"/>
      <c r="G312" s="38"/>
      <c r="H312" s="90"/>
      <c r="I312" s="91"/>
      <c r="J312" s="91"/>
      <c r="K312" s="92"/>
      <c r="L312" s="93"/>
      <c r="M312" s="88"/>
      <c r="N312" s="88"/>
      <c r="O312" s="94"/>
      <c r="P312" s="95"/>
      <c r="Q312" s="96"/>
    </row>
    <row r="313" spans="1:17" x14ac:dyDescent="0.2">
      <c r="A313" s="88"/>
      <c r="B313" s="88"/>
      <c r="C313" s="88"/>
      <c r="D313" s="88"/>
      <c r="E313" s="38"/>
      <c r="F313" s="89"/>
      <c r="G313" s="38"/>
      <c r="H313" s="90"/>
      <c r="I313" s="91"/>
      <c r="J313" s="91"/>
      <c r="K313" s="92"/>
      <c r="L313" s="93"/>
      <c r="M313" s="88"/>
      <c r="N313" s="88"/>
      <c r="O313" s="94"/>
      <c r="P313" s="95"/>
      <c r="Q313" s="96"/>
    </row>
    <row r="314" spans="1:17" x14ac:dyDescent="0.2">
      <c r="A314" s="88"/>
      <c r="B314" s="88"/>
      <c r="C314" s="88"/>
      <c r="D314" s="88"/>
      <c r="E314" s="38"/>
      <c r="F314" s="89"/>
      <c r="G314" s="38"/>
      <c r="H314" s="90"/>
      <c r="I314" s="91"/>
      <c r="J314" s="91"/>
      <c r="K314" s="92"/>
      <c r="L314" s="93"/>
      <c r="M314" s="88"/>
      <c r="N314" s="88"/>
      <c r="O314" s="94"/>
      <c r="P314" s="95"/>
      <c r="Q314" s="96"/>
    </row>
    <row r="315" spans="1:17" x14ac:dyDescent="0.2">
      <c r="A315" s="88"/>
      <c r="B315" s="88"/>
      <c r="C315" s="88"/>
      <c r="D315" s="88"/>
      <c r="E315" s="38"/>
      <c r="F315" s="89"/>
      <c r="G315" s="38"/>
      <c r="H315" s="90"/>
      <c r="I315" s="91"/>
      <c r="J315" s="91"/>
      <c r="K315" s="92"/>
      <c r="L315" s="93"/>
      <c r="M315" s="88"/>
      <c r="N315" s="88"/>
      <c r="O315" s="94"/>
      <c r="P315" s="95"/>
      <c r="Q315" s="96"/>
    </row>
    <row r="316" spans="1:17" x14ac:dyDescent="0.2">
      <c r="A316" s="88"/>
      <c r="B316" s="88"/>
      <c r="C316" s="88"/>
      <c r="D316" s="88"/>
      <c r="E316" s="38"/>
      <c r="F316" s="89"/>
      <c r="G316" s="38"/>
      <c r="H316" s="90"/>
      <c r="I316" s="91"/>
      <c r="J316" s="91"/>
      <c r="K316" s="92"/>
      <c r="L316" s="93"/>
      <c r="M316" s="88"/>
      <c r="N316" s="88"/>
      <c r="O316" s="94"/>
      <c r="P316" s="95"/>
      <c r="Q316" s="96"/>
    </row>
    <row r="317" spans="1:17" x14ac:dyDescent="0.2">
      <c r="A317" s="88"/>
      <c r="B317" s="88"/>
      <c r="C317" s="88"/>
      <c r="D317" s="88"/>
      <c r="E317" s="38"/>
      <c r="F317" s="89"/>
      <c r="G317" s="38"/>
      <c r="H317" s="90"/>
      <c r="I317" s="91"/>
      <c r="J317" s="91"/>
      <c r="K317" s="92"/>
      <c r="L317" s="93"/>
      <c r="M317" s="88"/>
      <c r="N317" s="88"/>
      <c r="O317" s="94"/>
      <c r="P317" s="95"/>
      <c r="Q317" s="96"/>
    </row>
    <row r="318" spans="1:17" x14ac:dyDescent="0.2">
      <c r="A318" s="88"/>
      <c r="B318" s="88"/>
      <c r="C318" s="88"/>
      <c r="D318" s="88"/>
      <c r="E318" s="38"/>
      <c r="F318" s="89"/>
      <c r="G318" s="38"/>
      <c r="H318" s="90"/>
      <c r="I318" s="91"/>
      <c r="J318" s="91"/>
      <c r="K318" s="92"/>
      <c r="L318" s="93"/>
      <c r="M318" s="88"/>
      <c r="N318" s="88"/>
      <c r="O318" s="94"/>
      <c r="P318" s="95"/>
      <c r="Q318" s="96"/>
    </row>
    <row r="319" spans="1:17" x14ac:dyDescent="0.2">
      <c r="A319" s="88"/>
      <c r="B319" s="88"/>
      <c r="C319" s="88"/>
      <c r="D319" s="88"/>
      <c r="E319" s="38"/>
      <c r="F319" s="89"/>
      <c r="G319" s="38"/>
      <c r="H319" s="90"/>
      <c r="I319" s="91"/>
      <c r="J319" s="91"/>
      <c r="K319" s="92"/>
      <c r="L319" s="93"/>
      <c r="M319" s="88"/>
      <c r="N319" s="88"/>
      <c r="O319" s="94"/>
      <c r="P319" s="95"/>
      <c r="Q319" s="96"/>
    </row>
    <row r="320" spans="1:17" x14ac:dyDescent="0.2">
      <c r="A320" s="88"/>
      <c r="B320" s="88"/>
      <c r="C320" s="88"/>
      <c r="D320" s="88"/>
      <c r="E320" s="38"/>
      <c r="F320" s="89"/>
      <c r="G320" s="38"/>
      <c r="H320" s="90"/>
      <c r="I320" s="91"/>
      <c r="J320" s="91"/>
      <c r="K320" s="92"/>
      <c r="L320" s="93"/>
      <c r="M320" s="88"/>
      <c r="N320" s="88"/>
      <c r="O320" s="94"/>
      <c r="P320" s="95"/>
      <c r="Q320" s="96"/>
    </row>
    <row r="321" spans="1:17" x14ac:dyDescent="0.2">
      <c r="A321" s="88"/>
      <c r="B321" s="88"/>
      <c r="C321" s="88"/>
      <c r="D321" s="88"/>
      <c r="E321" s="38"/>
      <c r="F321" s="89"/>
      <c r="G321" s="38"/>
      <c r="H321" s="90"/>
      <c r="I321" s="91"/>
      <c r="J321" s="91"/>
      <c r="K321" s="92"/>
      <c r="L321" s="93"/>
      <c r="M321" s="88"/>
      <c r="N321" s="88"/>
      <c r="O321" s="94"/>
      <c r="P321" s="95"/>
      <c r="Q321" s="96"/>
    </row>
    <row r="322" spans="1:17" x14ac:dyDescent="0.2">
      <c r="A322" s="88"/>
      <c r="B322" s="88"/>
      <c r="C322" s="88"/>
      <c r="D322" s="88"/>
      <c r="E322" s="38"/>
      <c r="F322" s="89"/>
      <c r="G322" s="38"/>
      <c r="H322" s="90"/>
      <c r="I322" s="91"/>
      <c r="J322" s="91"/>
      <c r="K322" s="92"/>
      <c r="L322" s="93"/>
      <c r="M322" s="88"/>
      <c r="N322" s="88"/>
      <c r="O322" s="94"/>
      <c r="P322" s="95"/>
      <c r="Q322" s="96"/>
    </row>
    <row r="323" spans="1:17" x14ac:dyDescent="0.2">
      <c r="A323" s="88"/>
      <c r="B323" s="88"/>
      <c r="C323" s="88"/>
      <c r="D323" s="88"/>
      <c r="E323" s="38"/>
      <c r="F323" s="89"/>
      <c r="G323" s="38"/>
      <c r="H323" s="90"/>
      <c r="I323" s="91"/>
      <c r="J323" s="91"/>
      <c r="K323" s="92"/>
      <c r="L323" s="93"/>
      <c r="M323" s="88"/>
      <c r="N323" s="88"/>
      <c r="O323" s="94"/>
      <c r="P323" s="95"/>
      <c r="Q323" s="96"/>
    </row>
    <row r="324" spans="1:17" x14ac:dyDescent="0.2">
      <c r="A324" s="88"/>
      <c r="B324" s="88"/>
      <c r="C324" s="88"/>
      <c r="D324" s="88"/>
      <c r="E324" s="38"/>
      <c r="F324" s="89"/>
      <c r="G324" s="38"/>
      <c r="H324" s="90"/>
      <c r="I324" s="91"/>
      <c r="J324" s="91"/>
      <c r="K324" s="92"/>
      <c r="L324" s="93"/>
      <c r="M324" s="88"/>
      <c r="N324" s="88"/>
      <c r="O324" s="94"/>
      <c r="P324" s="95"/>
      <c r="Q324" s="96"/>
    </row>
    <row r="325" spans="1:17" x14ac:dyDescent="0.2">
      <c r="A325" s="88"/>
      <c r="B325" s="88"/>
      <c r="C325" s="88"/>
      <c r="D325" s="88"/>
      <c r="E325" s="38"/>
      <c r="F325" s="89"/>
      <c r="G325" s="38"/>
      <c r="H325" s="90"/>
      <c r="I325" s="91"/>
      <c r="J325" s="91"/>
      <c r="K325" s="92"/>
      <c r="L325" s="93"/>
      <c r="M325" s="88"/>
      <c r="N325" s="88"/>
      <c r="O325" s="94"/>
      <c r="P325" s="95"/>
      <c r="Q325" s="96"/>
    </row>
    <row r="326" spans="1:17" x14ac:dyDescent="0.2">
      <c r="A326" s="88"/>
      <c r="B326" s="88"/>
      <c r="C326" s="88"/>
      <c r="D326" s="88"/>
      <c r="E326" s="38"/>
      <c r="F326" s="89"/>
      <c r="G326" s="38"/>
      <c r="H326" s="90"/>
      <c r="I326" s="91"/>
      <c r="J326" s="91"/>
      <c r="K326" s="92"/>
      <c r="L326" s="93"/>
      <c r="M326" s="88"/>
      <c r="N326" s="88"/>
      <c r="O326" s="94"/>
      <c r="P326" s="95"/>
      <c r="Q326" s="96"/>
    </row>
    <row r="327" spans="1:17" x14ac:dyDescent="0.2">
      <c r="A327" s="88"/>
      <c r="B327" s="88"/>
      <c r="C327" s="88"/>
      <c r="D327" s="88"/>
      <c r="E327" s="38"/>
      <c r="F327" s="89"/>
      <c r="G327" s="38"/>
      <c r="H327" s="90"/>
      <c r="I327" s="91"/>
      <c r="J327" s="91"/>
      <c r="K327" s="92"/>
      <c r="L327" s="93"/>
      <c r="M327" s="88"/>
      <c r="N327" s="88"/>
      <c r="O327" s="94"/>
      <c r="P327" s="95"/>
      <c r="Q327" s="96"/>
    </row>
    <row r="328" spans="1:17" x14ac:dyDescent="0.2">
      <c r="A328" s="88"/>
      <c r="B328" s="88"/>
      <c r="C328" s="88"/>
      <c r="D328" s="88"/>
      <c r="E328" s="38"/>
      <c r="F328" s="89"/>
      <c r="G328" s="38"/>
      <c r="H328" s="90"/>
      <c r="I328" s="91"/>
      <c r="J328" s="91"/>
      <c r="K328" s="92"/>
      <c r="L328" s="93"/>
      <c r="M328" s="88"/>
      <c r="N328" s="88"/>
      <c r="O328" s="94"/>
      <c r="P328" s="95"/>
      <c r="Q328" s="96"/>
    </row>
    <row r="329" spans="1:17" x14ac:dyDescent="0.2">
      <c r="A329" s="88"/>
      <c r="B329" s="88"/>
      <c r="C329" s="88"/>
      <c r="D329" s="88"/>
      <c r="E329" s="38"/>
      <c r="F329" s="89"/>
      <c r="G329" s="38"/>
      <c r="H329" s="90"/>
      <c r="I329" s="91"/>
      <c r="J329" s="91"/>
      <c r="K329" s="92"/>
      <c r="L329" s="93"/>
      <c r="M329" s="88"/>
      <c r="N329" s="88"/>
      <c r="O329" s="94"/>
      <c r="P329" s="95"/>
      <c r="Q329" s="96"/>
    </row>
    <row r="330" spans="1:17" x14ac:dyDescent="0.2">
      <c r="A330" s="88"/>
      <c r="B330" s="88"/>
      <c r="C330" s="88"/>
      <c r="D330" s="88"/>
      <c r="E330" s="38"/>
      <c r="F330" s="89"/>
      <c r="G330" s="38"/>
      <c r="H330" s="90"/>
      <c r="I330" s="91"/>
      <c r="J330" s="91"/>
      <c r="K330" s="92"/>
      <c r="L330" s="93"/>
      <c r="M330" s="88"/>
      <c r="N330" s="88"/>
      <c r="O330" s="94"/>
      <c r="P330" s="95"/>
      <c r="Q330" s="96"/>
    </row>
    <row r="331" spans="1:17" x14ac:dyDescent="0.2">
      <c r="A331" s="88"/>
      <c r="B331" s="88"/>
      <c r="C331" s="88"/>
      <c r="D331" s="88"/>
      <c r="E331" s="38"/>
      <c r="F331" s="89"/>
      <c r="G331" s="38"/>
      <c r="H331" s="90"/>
      <c r="I331" s="91"/>
      <c r="J331" s="91"/>
      <c r="K331" s="92"/>
      <c r="L331" s="93"/>
      <c r="M331" s="88"/>
      <c r="N331" s="88"/>
      <c r="O331" s="94"/>
      <c r="P331" s="95"/>
      <c r="Q331" s="97"/>
    </row>
    <row r="332" spans="1:17" ht="41.25" x14ac:dyDescent="0.2">
      <c r="A332" s="88"/>
      <c r="B332" s="98"/>
      <c r="C332" s="99"/>
      <c r="D332" s="99"/>
      <c r="E332" s="100"/>
      <c r="F332" s="101"/>
      <c r="G332" s="100"/>
      <c r="H332" s="102"/>
      <c r="I332" s="99"/>
      <c r="J332" s="99"/>
      <c r="K332" s="103"/>
      <c r="L332" s="104"/>
      <c r="M332" s="99"/>
      <c r="N332" s="99"/>
      <c r="O332" s="105" t="s">
        <v>510</v>
      </c>
      <c r="P332" s="105" t="s">
        <v>511</v>
      </c>
      <c r="Q332" s="106"/>
    </row>
    <row r="333" spans="1:17" x14ac:dyDescent="0.2">
      <c r="A333" s="98" t="s">
        <v>512</v>
      </c>
      <c r="O333" s="35">
        <v>0</v>
      </c>
      <c r="P333" s="35">
        <v>0</v>
      </c>
    </row>
  </sheetData>
  <mergeCells count="11">
    <mergeCell ref="A198:P198"/>
    <mergeCell ref="A104:P104"/>
    <mergeCell ref="A117:P117"/>
    <mergeCell ref="A129:P129"/>
    <mergeCell ref="A149:P149"/>
    <mergeCell ref="A169:P169"/>
    <mergeCell ref="A1:E1"/>
    <mergeCell ref="A9:Q9"/>
    <mergeCell ref="A27:Q27"/>
    <mergeCell ref="A52:Q52"/>
    <mergeCell ref="A90:P90"/>
  </mergeCells>
  <pageMargins left="0.7" right="0.7" top="1.1812499999999999" bottom="1.1812499999999999" header="0.51181102362204689" footer="0.51181102362204689"/>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Excel iOS</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Übersicht</vt:lpstr>
      <vt:lpstr>Anträge</vt:lpstr>
      <vt:lpstr>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AStANaut</dc:creator>
  <dc:description/>
  <cp:lastModifiedBy>Kenan Bilen</cp:lastModifiedBy>
  <cp:revision>45</cp:revision>
  <dcterms:created xsi:type="dcterms:W3CDTF">2016-10-11T10:10:23Z</dcterms:created>
  <dcterms:modified xsi:type="dcterms:W3CDTF">2024-06-08T10:16:59Z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