
<file path=[Content_Types].xml><?xml version="1.0" encoding="utf-8"?>
<Types xmlns="http://schemas.openxmlformats.org/package/2006/content-types">
  <Default Extension="vml" ContentType="application/vnd.openxmlformats-officedocument.vmlDrawing"/>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persons/person.xml" ContentType="application/vnd.ms-excel.person+xml"/>
  <Override PartName="/xl/threadedComments/threadedComment1.xml" ContentType="application/vnd.ms-excel.threadedcomments+xml"/>
  <Override PartName="/xl/drawings/drawing1.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comments1.xml" ContentType="application/vnd.openxmlformats-officedocument.spreadsheetml.comments+xml"/>
  <Override PartName="/xl/styles.xml" ContentType="application/vnd.openxmlformats-officedocument.spreadsheetml.styles+xml"/>
  <Override PartName="/xl/charts/chart2.xml" ContentType="application/vnd.openxmlformats-officedocument.drawingml.chart+xml"/>
  <Override PartName="/xl/workbook.xml" ContentType="application/vnd.openxmlformats-officedocument.spreadsheetml.sheet.main+xml"/>
  <Override PartName="/xl/charts/chart1.xml" ContentType="application/vnd.openxmlformats-officedocument.drawingml.chart+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date1904="0"/>
  <workbookProtection/>
  <bookViews>
    <workbookView xWindow="360" yWindow="15" windowWidth="20955" windowHeight="9720" activeTab="1"/>
  </bookViews>
  <sheets>
    <sheet name="Übersicht" sheetId="1" state="visible" r:id="rId2"/>
    <sheet name="Anträge" sheetId="2" state="visible" r:id="rId3"/>
  </sheets>
  <definedNames>
    <definedName name="_xlnm.Print_Area" localSheetId="0" hidden="0">Übersicht!$A$1:$F$26</definedName>
  </definedNames>
  <calcPr refMode="A1" iterate="0" iterateCount="100" iterateDelta="0.0001"/>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tc={00220088-007E-41D5-9D64-008000CB0040}</author>
    <author>tc={00B30093-00DF-4EE8-A922-004B002F00EB}</author>
  </authors>
  <commentList>
    <comment ref="B10" authorId="0" xr:uid="{00220088-007E-41D5-9D64-008000CB0040}">
      <text>
        <r>
          <rPr>
            <b/>
            <sz val="9"/>
            <rFont val="Tahoma"/>
          </rPr>
          <t xml:space="preserve"> :</t>
        </r>
        <r>
          <rPr>
            <sz val="9"/>
            <rFont val="Tahoma"/>
          </rPr>
          <t xml:space="preserve">
Comment:
 :
Comment:
    Summe im Haushaltsplan nachschauen
</t>
        </r>
      </text>
    </comment>
    <comment ref="E10" authorId="1" xr:uid="{00B30093-00DF-4EE8-A922-004B002F00EB}">
      <text>
        <r>
          <rPr>
            <b/>
            <sz val="9"/>
            <rFont val="Tahoma"/>
          </rPr>
          <t xml:space="preserve"> :</t>
        </r>
        <r>
          <rPr>
            <sz val="9"/>
            <rFont val="Tahoma"/>
          </rPr>
          <t xml:space="preserve">
Comment:
 :
Comment:
    Summe im Haushaltsplan nachschauen
</t>
        </r>
      </text>
    </comment>
  </commentList>
</comments>
</file>

<file path=xl/sharedStrings.xml><?xml version="1.0" encoding="utf-8"?>
<sst xmlns="http://schemas.openxmlformats.org/spreadsheetml/2006/main" count="300" uniqueCount="300">
  <si>
    <t xml:space="preserve">Haushaltsausschuss des 79. Studierendenparlaments der CAU zu Kiel</t>
  </si>
  <si>
    <t xml:space="preserve">aktueller Stand der Titel "681 01 00 Zuschüsse für studentische Aktivitäten"</t>
  </si>
  <si>
    <t xml:space="preserve">und "981 02 00 Zuschüsse für besondere Fachschaftsaktivitäten"</t>
  </si>
  <si>
    <t xml:space="preserve">Stand: 01.08.2018</t>
  </si>
  <si>
    <t xml:space="preserve">Titel 681 01 00</t>
  </si>
  <si>
    <t xml:space="preserve">Titel 981 02 00</t>
  </si>
  <si>
    <t xml:space="preserve">Budget verblieben</t>
  </si>
  <si>
    <t xml:space="preserve">Budget gebunden</t>
  </si>
  <si>
    <t xml:space="preserve">Budget ausgegeben</t>
  </si>
  <si>
    <t xml:space="preserve">Finanz- und Reisekostenanträge im Haushaltsjahr 2022/2023</t>
  </si>
  <si>
    <t>Antrags-nummer</t>
  </si>
  <si>
    <t>Antragsart</t>
  </si>
  <si>
    <t>Topf</t>
  </si>
  <si>
    <t>Antragssteller*in</t>
  </si>
  <si>
    <t>Antrags-datum</t>
  </si>
  <si>
    <t xml:space="preserve">Anlass des Antrags</t>
  </si>
  <si>
    <t xml:space="preserve">beantragte Summe</t>
  </si>
  <si>
    <t>Vor-schuss</t>
  </si>
  <si>
    <t xml:space="preserve">Abstimmung [Ja/Nein/Enthaltung]</t>
  </si>
  <si>
    <t xml:space="preserve">Vorgeschlagener Betrag des HHA</t>
  </si>
  <si>
    <t xml:space="preserve">Vorschlag: En bloc - Abstimmung</t>
  </si>
  <si>
    <t xml:space="preserve">Status "gebunden"</t>
  </si>
  <si>
    <t xml:space="preserve">Status "aus-gezahlt"</t>
  </si>
  <si>
    <t>Aus-zahlungs-datum</t>
  </si>
  <si>
    <t xml:space="preserve">Kommentare [ggf. Auflagen]:</t>
  </si>
  <si>
    <t xml:space="preserve">Protokoll der 2. Sitzung vom 27.09.2022 (18:00-18:50 Uhr); Anwesende: Jonas Schlenz, Janes Schröder, Elisabeth Teichmann, Dieter Hoogestraat, Jan Ole Notzeblum, Lukas Peschke (Finanzreferent)</t>
  </si>
  <si>
    <t>80.02.02</t>
  </si>
  <si>
    <t>R</t>
  </si>
  <si>
    <t xml:space="preserve">Ariel-Salomon Gutman – FS Zahnmedizin</t>
  </si>
  <si>
    <t xml:space="preserve">BuFaTa Zahnmedizin in Berlin</t>
  </si>
  <si>
    <t>N</t>
  </si>
  <si>
    <t>0/4/1</t>
  </si>
  <si>
    <t>Ja</t>
  </si>
  <si>
    <t xml:space="preserve">FS Zahnmedizin hat den Antrag vorab genehmigt und daher die Aufgabe, die Kosten zu übernehmen. Dazu wurde der Antrag nicht fristgerecht eingereicht. Ebenfalls sind die Fahrtkosten überhöht angegeben.</t>
  </si>
  <si>
    <t>80.02.04</t>
  </si>
  <si>
    <t xml:space="preserve">Anna Pardemann</t>
  </si>
  <si>
    <t xml:space="preserve">Teilnahme an der Bundesverbandstagung der Pharmaziestudierenden in Leipzig im SS 22</t>
  </si>
  <si>
    <t>0/3/2</t>
  </si>
  <si>
    <t xml:space="preserve">FS Pharmazie hat den Antrag vorab genehmigt und daher die Aufgabe, die Kosten zu übernehmen. Dazu wurde der Antrag nicht fristgerecht eingereicht</t>
  </si>
  <si>
    <t>80.02.06</t>
  </si>
  <si>
    <t xml:space="preserve">Romy Plath – FS Ur- und Frühgeschichte</t>
  </si>
  <si>
    <t xml:space="preserve">Internationale FS-Tagung in Innsbruck</t>
  </si>
  <si>
    <t xml:space="preserve">Antrag wurde nicht fristgerecht eingereicht.</t>
  </si>
  <si>
    <t>80.02.09</t>
  </si>
  <si>
    <t xml:space="preserve">681 01</t>
  </si>
  <si>
    <t xml:space="preserve">Remi Kaan Holm</t>
  </si>
  <si>
    <t xml:space="preserve">Mitgliederversammlung der jDPG in Frankfurt</t>
  </si>
  <si>
    <t>5/0/0</t>
  </si>
  <si>
    <t>80.02.10</t>
  </si>
  <si>
    <t xml:space="preserve">Christina Reiser</t>
  </si>
  <si>
    <t>80.02.12</t>
  </si>
  <si>
    <t xml:space="preserve">Karin Hansen – FS Physik</t>
  </si>
  <si>
    <t xml:space="preserve">Reisekosten zur ZaPF in Bochum</t>
  </si>
  <si>
    <t>Vertagt</t>
  </si>
  <si>
    <t xml:space="preserve">Antrag wurde vertagt, da Reisekosten von Reisenden einzeln beantragt werden müssen.</t>
  </si>
  <si>
    <t>80.02.01</t>
  </si>
  <si>
    <t>F</t>
  </si>
  <si>
    <t xml:space="preserve">Ann-Kathrin Brauer – FS Physik</t>
  </si>
  <si>
    <t xml:space="preserve">Zuschuss zur FS-Klausur</t>
  </si>
  <si>
    <t>0/5/0</t>
  </si>
  <si>
    <t xml:space="preserve">Nicht förderungswürdig, da hier laufende FS-Arbeit stattfindet. Ebenfalls verfügt die FS Physik über erhebliche Rücklagen, aus denen eine eigene Finanzierung möglich ist.</t>
  </si>
  <si>
    <t>80.02.03</t>
  </si>
  <si>
    <t xml:space="preserve">981 02</t>
  </si>
  <si>
    <t xml:space="preserve"> Jennifer Scherer – FS Ingenieurwissenschaften</t>
  </si>
  <si>
    <t xml:space="preserve">Zuschuss Erstsemesterfahrt nach Maasholm</t>
  </si>
  <si>
    <t xml:space="preserve">Vorbildlich gestellter Antrag</t>
  </si>
  <si>
    <t>80.02.05</t>
  </si>
  <si>
    <t xml:space="preserve">Alexander Schulze – FS Agrar/Ökotrophologie</t>
  </si>
  <si>
    <t xml:space="preserve">Zuschuss Jugendherbergekosten Erstsemesterfahrt</t>
  </si>
  <si>
    <t xml:space="preserve">Beantragte Förderung nicht korrekt. Gefördert werden nur 6€ pro Person. Der HHA genehmigt daher nur eine Förderung v. 504€.</t>
  </si>
  <si>
    <t>80.02.07</t>
  </si>
  <si>
    <t xml:space="preserve">Business and Finance Club e.V. (HSG)</t>
  </si>
  <si>
    <t xml:space="preserve">Zuschuss Stock-Pitch Wettbewerb in Kiel</t>
  </si>
  <si>
    <t>vertagt</t>
  </si>
  <si>
    <t xml:space="preserve">Vertagt, da eine ungenaue Kostenaufstellung eingereicht wurde.</t>
  </si>
  <si>
    <t>80.02.08</t>
  </si>
  <si>
    <t xml:space="preserve">Hochschulgruppe AG Milch</t>
  </si>
  <si>
    <t xml:space="preserve">genehmigt d. StuPa</t>
  </si>
  <si>
    <t xml:space="preserve">Der Antrag wurde durch das StuPa genehmigt.</t>
  </si>
  <si>
    <t>80.02.11</t>
  </si>
  <si>
    <t xml:space="preserve">FS Sport</t>
  </si>
  <si>
    <t xml:space="preserve">Antrag liegt beim Finanzreferat des AStA und muss noch digitalisiert werden.</t>
  </si>
  <si>
    <t xml:space="preserve">Protokoll der 3. Sitzung vom 12.10.2022 (15:00-16:20Uhr); Anwesende: Jonas Schlenz, Elisabeth Teichmann, Janes Schröder</t>
  </si>
  <si>
    <t>80.03.01</t>
  </si>
  <si>
    <t>3/0/0</t>
  </si>
  <si>
    <t xml:space="preserve">Fristgerecht eingereicht, 8€ Sitzplatzreservierung wird nicht erstattet.</t>
  </si>
  <si>
    <t>80.03.02</t>
  </si>
  <si>
    <t xml:space="preserve">Oskar Lachnit – FS Physik</t>
  </si>
  <si>
    <t>80.03.03</t>
  </si>
  <si>
    <t xml:space="preserve">Jolina Pech – FS Physik</t>
  </si>
  <si>
    <t xml:space="preserve">Fristgerecht eingereicht, 4€ Sitzplatzreservierung wird nicht erstattet.</t>
  </si>
  <si>
    <t>AStA</t>
  </si>
  <si>
    <t xml:space="preserve">Referat für Kultur</t>
  </si>
  <si>
    <t xml:space="preserve">„Kritischer Semesterstart“ -  Durchführung einer Veranstaltung vor Genehmigung des Referatsplanes</t>
  </si>
  <si>
    <t xml:space="preserve">genehmigt d. AStA</t>
  </si>
  <si>
    <t xml:space="preserve">Durch die Kurzfristigkeit und die Art der Auswahl der Teilnehmenden bestand nicht für alle Hochschulgruppen die Möglichkeit sich an dem Kritischen Semesterstart zu beteiligen. </t>
  </si>
  <si>
    <t xml:space="preserve">Bezüglich Erstemesterfahrten haben wir entschieden, dass im Wintersemester 2022/2023 abweichend von den Zuschussrichtlinien auch Studierende höherer Semester gefördert werden können, sofern aufgrund der Pandemie bisher keine Erstsemesterfahrt für diese angeboten wurde.</t>
  </si>
  <si>
    <t xml:space="preserve">Protokoll der 4. Sitzung vom 9.11.2022 (16:00-17:30Uhr); Anwesende: Jonas Schlenz, Janes Schröder, Dieter Hoogestraat, Jan Ole Notzeblum, Lukas Peschke (Finanzreferent)</t>
  </si>
  <si>
    <t xml:space="preserve">Es soll eine genaue Kostenaufstellung eingeholt werden. Dazu stellt sich die Frage, welche Raumkosten übernommen werden sollen. Hierfür sollen die Gebühren für Räume nach der Gebührenordnung der CAU als Grundlage dienen.</t>
  </si>
  <si>
    <t>80.04.01</t>
  </si>
  <si>
    <t xml:space="preserve">Kea Frerichs – HSG Dödel</t>
  </si>
  <si>
    <t xml:space="preserve">Werbung für das erste öffentliche Plenum der HSG</t>
  </si>
  <si>
    <t>4/0/0</t>
  </si>
  <si>
    <t xml:space="preserve">Gefördert da kulturelle Veranstaltung.</t>
  </si>
  <si>
    <t>80.04.02</t>
  </si>
  <si>
    <t xml:space="preserve">Jasmin Grund – FS-Biochemie</t>
  </si>
  <si>
    <t xml:space="preserve">Erstsemesterfahrt der FS</t>
  </si>
  <si>
    <t xml:space="preserve">Gefördert, da laufende Fachschaftsarbeit.</t>
  </si>
  <si>
    <t>80.04.03</t>
  </si>
  <si>
    <t xml:space="preserve">Anne-Marie Wendt – HSG SonyashnyKiel</t>
  </si>
  <si>
    <t xml:space="preserve">Übernahme Werbekosten für die HSG</t>
  </si>
  <si>
    <t xml:space="preserve">Einmalige Förderung, da die HSG im folgenden ihre Werbekosten selber tragen sollte. In diesem Fall sind soziale u. wirtschaftliche Belange der Studierenden betroffen.</t>
  </si>
  <si>
    <t>80.04.04</t>
  </si>
  <si>
    <t xml:space="preserve">Fabian Eichorn – FS Pharmazie</t>
  </si>
  <si>
    <t xml:space="preserve">Antrag wird an den Antragssteller mit der Bitte um einzelne Anträge für die Reisenden zurückgegeben.</t>
  </si>
  <si>
    <t xml:space="preserve">Protokoll der 5. Sitzung vom 11.01.2023 (12:30 – 12:50 Uhr); Anwesende: Jonas Schlenz, Janes Schröder, Dieter Hoogestraat, Elisabeth Teichmann, Jan Ole Notzeblum</t>
  </si>
  <si>
    <t xml:space="preserve"> 79.05.11</t>
  </si>
  <si>
    <t xml:space="preserve">Jana Fey – Fachschaft Geographie</t>
  </si>
  <si>
    <t xml:space="preserve">Bundesfachschaftstagung Geographie Halle</t>
  </si>
  <si>
    <t xml:space="preserve">Neuer Betrag, da die Sitzplatzreservierung nicht erstattet werden.</t>
  </si>
  <si>
    <t xml:space="preserve">Fachschaft Sport</t>
  </si>
  <si>
    <t xml:space="preserve">Bundesfachschaftstagung Sport Bochum</t>
  </si>
  <si>
    <t xml:space="preserve">Antrag wurde bereits genehmigt, aber nicht ins Protokoll der 2.Sitzung aufgenommen.</t>
  </si>
  <si>
    <t>80.05.01</t>
  </si>
  <si>
    <t xml:space="preserve">Dejan Zivanovic – ISC e.V.</t>
  </si>
  <si>
    <t xml:space="preserve">Model United Nations in Greifswald</t>
  </si>
  <si>
    <t xml:space="preserve">Es soll eine genaue Teilnehmerliste gefordert werden, in der die Kosten pro Teilnehmer für die Unterbringung und Reise aufgelistet werden</t>
  </si>
  <si>
    <t>80.05.02</t>
  </si>
  <si>
    <t xml:space="preserve">Christian Theden – FS Physik</t>
  </si>
  <si>
    <t xml:space="preserve">Erstsemesterfahrt der FS Physik</t>
  </si>
  <si>
    <t xml:space="preserve">Es werden 6€ pro Person gefördert. Die Transportkosten für Musikboxen, etc. sollen bei der Fachschaft beantragt werden. Fachschaft Physik steht finanziell sehr gut dar.</t>
  </si>
  <si>
    <t>80.05.03</t>
  </si>
  <si>
    <t xml:space="preserve">Yannik Hecht – FS Deutsch Medien</t>
  </si>
  <si>
    <t xml:space="preserve">Erstsemesterfahrt der FS Deutsch – Medien</t>
  </si>
  <si>
    <t xml:space="preserve">Gefördert werden 6€ pro Person, somit insgesamt 336€.</t>
  </si>
  <si>
    <t>80.05.04</t>
  </si>
  <si>
    <t xml:space="preserve">Finn Klapproth – FS Geschichte</t>
  </si>
  <si>
    <t xml:space="preserve">Bundesfachschaftstagung </t>
  </si>
  <si>
    <t xml:space="preserve">Reisekostenanträge müssen einzeln gestellt werden, hier wurde für eine Gruppe beantragt. Der HHA kann aber nicht für alle die Aufteilung der Reisekosten berechnen.</t>
  </si>
  <si>
    <t>80.05.05</t>
  </si>
  <si>
    <t xml:space="preserve">Max Holzer – FS Kunst Lehramt</t>
  </si>
  <si>
    <t xml:space="preserve">Erstsemesterfahrt der FS Kunst Lehramt</t>
  </si>
  <si>
    <t xml:space="preserve">Es wurde gebeten, die Kosten für die Fähre anteilig zu fördern. Dies soll vom StuPa beraten werden.</t>
  </si>
  <si>
    <t>80.05.06</t>
  </si>
  <si>
    <t xml:space="preserve">Anna Weihrauch – FS Jura</t>
  </si>
  <si>
    <t xml:space="preserve">Zwischentagung BRF München</t>
  </si>
  <si>
    <t>ja</t>
  </si>
  <si>
    <t xml:space="preserve">Gemeinsame Abstimmung über alle Reisekostenanträge. Gesamte Fördersumme: 314,40€.</t>
  </si>
  <si>
    <t xml:space="preserve">Ali Cagatay _ FS Jura</t>
  </si>
  <si>
    <t xml:space="preserve">Jonas Bootsmann – JS Jura</t>
  </si>
  <si>
    <t xml:space="preserve">Protokoll der 6.Sitzung vom 11.01.2023 (12:50-13:30 Uhr); Anwesende: Jonas Schlenz, Janes Schröder, Elisabeth Teichmann (bis 13:20 Uhr), Jan Ole Notzeblum</t>
  </si>
  <si>
    <t>80.06.01</t>
  </si>
  <si>
    <t xml:space="preserve">Anna Pardemann – FS Pharmazie</t>
  </si>
  <si>
    <t xml:space="preserve">Bundesfachschaftstagung Pharmazie in Frankfurt a.M.</t>
  </si>
  <si>
    <t xml:space="preserve">Gemeinsame Abstimmung über alle Reisekostenanträge. Gesamte Fördersumme: 738,52€.</t>
  </si>
  <si>
    <t>80.06.02</t>
  </si>
  <si>
    <t xml:space="preserve">Kim Boß – FS Pharmazie</t>
  </si>
  <si>
    <t>80.06.03</t>
  </si>
  <si>
    <t xml:space="preserve">Michelle Klimpel – FS Pharmazie</t>
  </si>
  <si>
    <t>80.06.04</t>
  </si>
  <si>
    <t xml:space="preserve">Nico Burgemeister – FS Pharmazie</t>
  </si>
  <si>
    <t>80.06.05</t>
  </si>
  <si>
    <t xml:space="preserve">Roman Pratzka – FS Pharmazie</t>
  </si>
  <si>
    <t>80.06.06</t>
  </si>
  <si>
    <t xml:space="preserve">Valerie Stacho – FS Pharmazie</t>
  </si>
  <si>
    <t>80.06.07</t>
  </si>
  <si>
    <t xml:space="preserve">FS Sportwissenschaft</t>
  </si>
  <si>
    <t xml:space="preserve">Bundesfachschaftstagung Münster</t>
  </si>
  <si>
    <t xml:space="preserve">Vertagt, da Reisekosten einzeln beantragt werden müssen (Teilnehmerliste fehlt).</t>
  </si>
  <si>
    <t>80.06.08</t>
  </si>
  <si>
    <t xml:space="preserve">Linda Hartwig – Queere Hochschulgruppe</t>
  </si>
  <si>
    <t xml:space="preserve">Ersthelferausbildung für HSG-Mitglieder</t>
  </si>
  <si>
    <t>0/3/0</t>
  </si>
  <si>
    <t xml:space="preserve">Es wird angeregt, die CAU an den Kosten für die Ersthelferausbildung zu beteiligen. Das StuPa sollte dies beraten und ggf. an die Universität herantreten.</t>
  </si>
  <si>
    <t>80.06.09</t>
  </si>
  <si>
    <t xml:space="preserve">FS Psychologie</t>
  </si>
  <si>
    <t xml:space="preserve">Erstsemesterfahrt der FS Psychologie</t>
  </si>
  <si>
    <t xml:space="preserve">Der Antrag muss noch digitalisiert werden!</t>
  </si>
  <si>
    <t xml:space="preserve">Protokoll der 7.Sitzung vom 08.03.2023 (18:00-19:00 ); Anwesende: Jonas Schlenz , Jan Ole Notzeblum,  Dieter Hoogestraat</t>
  </si>
  <si>
    <t>80.07.01</t>
  </si>
  <si>
    <t xml:space="preserve">BFT Münster</t>
  </si>
  <si>
    <t xml:space="preserve">Antrag ist nach knapp 2 Jahren wieder aufgetaucht und wurde sowieso zu spät eingereicht</t>
  </si>
  <si>
    <t>80.07.02</t>
  </si>
  <si>
    <t xml:space="preserve">FS Zahnmedezin</t>
  </si>
  <si>
    <t xml:space="preserve">BFT Zahnmedizin</t>
  </si>
  <si>
    <t xml:space="preserve">Personenzahl unklar </t>
  </si>
  <si>
    <t>80.07.03</t>
  </si>
  <si>
    <t xml:space="preserve">Bündnis Zivile Seenotrettung</t>
  </si>
  <si>
    <t xml:space="preserve">Pop Up Pavillon</t>
  </si>
  <si>
    <t xml:space="preserve">Druckkosten übernommen, wobei günstigeres Angebot für A1 Poster für 135 Euro gefunden wurde. !!! Antrag wurde zurückgezogen !!!</t>
  </si>
  <si>
    <t>80.07.04</t>
  </si>
  <si>
    <t xml:space="preserve">Queer HSG</t>
  </si>
  <si>
    <t xml:space="preserve">Werbematerilaen Queerball</t>
  </si>
  <si>
    <t xml:space="preserve">Anmerkung: Finanzierung von Doppelstrukturen. Queer-referat Asta ?</t>
  </si>
  <si>
    <t>80.07.05</t>
  </si>
  <si>
    <t xml:space="preserve">keine Kostenübersicht bekommen</t>
  </si>
  <si>
    <t xml:space="preserve"> </t>
  </si>
  <si>
    <t>80.07.06</t>
  </si>
  <si>
    <t xml:space="preserve">Stock Pitch Wettbeweb</t>
  </si>
  <si>
    <t xml:space="preserve">Art der Antragsstellung ist nicht ausreichend und nicht im Interesse der Studierendenschaft wegen zu hoher Kosten Raummiete für vergleichbare Räume an der Uni usw.</t>
  </si>
  <si>
    <t xml:space="preserve">Protokoll der 8.Sitzung vom 08.03.2023 (19:00-19:45 ); Anwesende: Jonas Schlenz , Jan Ole Notzeblum,  Dieter Hoogestraat</t>
  </si>
  <si>
    <t>80.08.01</t>
  </si>
  <si>
    <t xml:space="preserve">Faschaft Biologie</t>
  </si>
  <si>
    <t xml:space="preserve">Bundesfachschafttagung Biologie in Kiel</t>
  </si>
  <si>
    <t xml:space="preserve"> nicht eindeutig was gefördert werden  soll. Alternativ könnten auch die Teilnahmegebühren angehoben werden und bestimmte Kostenpunkte wie Tickets für Studierende von außerhalb gestrichen werden.</t>
  </si>
  <si>
    <t>80.08.02</t>
  </si>
  <si>
    <t xml:space="preserve">Julian Sternbeck-Faschaft Geschichte </t>
  </si>
  <si>
    <t xml:space="preserve">BFT </t>
  </si>
  <si>
    <t>80.08.03</t>
  </si>
  <si>
    <t xml:space="preserve">Anna Figoli -Faschaft Geschichte </t>
  </si>
  <si>
    <t>80.08.04</t>
  </si>
  <si>
    <t xml:space="preserve">Esther Matthews -Faschschaft Geschichte</t>
  </si>
  <si>
    <t>80.08.05</t>
  </si>
  <si>
    <t xml:space="preserve">Micheller Siewert  -Faschschaft Geschichte</t>
  </si>
  <si>
    <t>80.08.06</t>
  </si>
  <si>
    <t>80.08.07</t>
  </si>
  <si>
    <t xml:space="preserve">Ida-Marie  -Faschschaft Geschichte</t>
  </si>
  <si>
    <t>80.08.08</t>
  </si>
  <si>
    <t xml:space="preserve">Len Klapmeier  -Faschschaft Geschichte</t>
  </si>
  <si>
    <t>80.08.09</t>
  </si>
  <si>
    <t xml:space="preserve">Konstantin Keopsell  -Faschschaft Geschichte</t>
  </si>
  <si>
    <t>80.08.10</t>
  </si>
  <si>
    <t xml:space="preserve">Lisa Marie Tornow  -Faschschaft Geschichte</t>
  </si>
  <si>
    <t>80.08.11</t>
  </si>
  <si>
    <t xml:space="preserve">Lucie Grell </t>
  </si>
  <si>
    <t xml:space="preserve">Deutsche Fußballmeisterschaft der Mathematik</t>
  </si>
  <si>
    <t>unklar</t>
  </si>
  <si>
    <t xml:space="preserve">nicht klar was gefördert werden soll</t>
  </si>
  <si>
    <t>80.08.12</t>
  </si>
  <si>
    <t xml:space="preserve">Viktoria Müller- Faschaft Europäische Ethnologie</t>
  </si>
  <si>
    <t>80.08.13</t>
  </si>
  <si>
    <t xml:space="preserve">Emil Gößling- Faschaft Europäische Ethnologie</t>
  </si>
  <si>
    <t>80.08.14</t>
  </si>
  <si>
    <t xml:space="preserve">Lisbeth Brandt- Faschaft Europäische Ethnologie</t>
  </si>
  <si>
    <t xml:space="preserve">nur Bahncard 25 also 36,90 Euro</t>
  </si>
  <si>
    <t>80.08.15</t>
  </si>
  <si>
    <t xml:space="preserve">Rebecca Brenner - Faschaft Europäische Ethnologie</t>
  </si>
  <si>
    <t>80.08.17</t>
  </si>
  <si>
    <t xml:space="preserve">Rick Kool- Faschaft Europäische Ethnologie</t>
  </si>
  <si>
    <t xml:space="preserve">genehmigt d. Stupa</t>
  </si>
  <si>
    <t xml:space="preserve">geänderter Antrag Austausch Druckkosten mit Kosten für einen Vortag</t>
  </si>
  <si>
    <t xml:space="preserve">Protokoll der 9. Sitzung vom 18.05.2023 (10:00-11:30 Uhr); Anwesende: Jonas Schlenz, Jan Ole Notzeblum, Dieter Hoogestraat</t>
  </si>
  <si>
    <t>80.09.01</t>
  </si>
  <si>
    <t xml:space="preserve">Es wurde ein neuer Förderbetrag ermittelt, der sich aus den förderwürdigen Kosten ermittelt. Es wurde dem BFC mit auf dem Weg gegeben, sich in Zukunft mit präzisen Kostenaufstellungen an den HHA zu wenden. Dies sollte eigentlich für das „Legal Team“ des BFC keine große Hürde sein, wenn es mit dem „Finanzvorstand“ besser koordiniert.</t>
  </si>
  <si>
    <t>80.09.02</t>
  </si>
  <si>
    <t xml:space="preserve">Fachschaft Biologie</t>
  </si>
  <si>
    <t xml:space="preserve">Förderung der BuFaTa in Kiel</t>
  </si>
  <si>
    <t xml:space="preserve">Ein neuer Förderbetrag wurde ermittelt, der die noch offene Differenz aus Ausgaben und aktuellen Sponsoreneinnahmen darstellt.</t>
  </si>
  <si>
    <t>80.09.03</t>
  </si>
  <si>
    <t xml:space="preserve">Mara Solomon – FS Geowissenschaften</t>
  </si>
  <si>
    <t xml:space="preserve">Teilnahme BuFaTa Geowissenschaften in Göttingen</t>
  </si>
  <si>
    <t>80.09.04</t>
  </si>
  <si>
    <t xml:space="preserve">Gerrit Günther – HSG Tierrechte</t>
  </si>
  <si>
    <t xml:space="preserve">Förderung Vortrag ‚Tierversuchsfreie Forschung‘</t>
  </si>
  <si>
    <r>
      <rPr>
        <sz val="10"/>
        <color indexed="64"/>
        <rFont val="Arial"/>
      </rPr>
      <t xml:space="preserve">Es wurden 70 Cent abgezogen, da das Angebot für die Poster 70 Cent günstiger war, als von der HSG im Antrag angenommen. Unsere Augen sind überall!
</t>
    </r>
    <r>
      <rPr>
        <b/>
        <sz val="10"/>
        <color indexed="64"/>
        <rFont val="Arial"/>
      </rPr>
      <t>Wichtig</t>
    </r>
    <r>
      <rPr>
        <sz val="10"/>
        <color indexed="64"/>
        <rFont val="Arial"/>
      </rPr>
      <t xml:space="preserve">: Es muss eine Regelung für externe Referenten in der kommenden Zuschusssatzung gefunden werden!</t>
    </r>
  </si>
  <si>
    <t>80.09.05</t>
  </si>
  <si>
    <t xml:space="preserve">Joena-Sophie Reese – FS Geographie</t>
  </si>
  <si>
    <t xml:space="preserve">BuFaTa Geographie in Berlin</t>
  </si>
  <si>
    <t>80.09.06</t>
  </si>
  <si>
    <t xml:space="preserve">Laura Mündel – FS Sportwissenschaften</t>
  </si>
  <si>
    <t xml:space="preserve">BuFaTa Sport in Mainz</t>
  </si>
  <si>
    <t xml:space="preserve">Drei zusammenhängende Reisekostenanträge, wurden in einer Blockabstimmung beschlossen. Der Gesamtbetrag: 510€</t>
  </si>
  <si>
    <t>80.09.07</t>
  </si>
  <si>
    <t xml:space="preserve">Merit Brandt – FS Sportwissenschaften</t>
  </si>
  <si>
    <t>80.09.08</t>
  </si>
  <si>
    <t xml:space="preserve">Joshua Kölln – FS Sportwissenschaften</t>
  </si>
  <si>
    <t xml:space="preserve">Protokoll der 10. Sitzung vom 13.06.2023 (20:09-21:15 Uhr); Anwesende: Jonas Schlenz,Elisabeth Teichmann, Dieter Hoogestraat</t>
  </si>
  <si>
    <t>80.10.01</t>
  </si>
  <si>
    <t xml:space="preserve">Kenan Bilen  - FS Jura</t>
  </si>
  <si>
    <t xml:space="preserve">BuFuTa Jura Tübingen</t>
  </si>
  <si>
    <t>144.95</t>
  </si>
  <si>
    <t xml:space="preserve">Übernachtungs-/Tagungskosten wurden von der Faschschaft übernommen. </t>
  </si>
  <si>
    <t>80.10.02</t>
  </si>
  <si>
    <t xml:space="preserve">Louise Hinzmann - FS Geographie</t>
  </si>
  <si>
    <t xml:space="preserve"> BuFaTa Geographie Bonn</t>
  </si>
  <si>
    <t>0/0/3</t>
  </si>
  <si>
    <t xml:space="preserve">Reisekostenantrag nach Reiseantritt</t>
  </si>
  <si>
    <t>80.10.03</t>
  </si>
  <si>
    <t xml:space="preserve">Hans-Christian Petersen  – FS Jura</t>
  </si>
  <si>
    <t xml:space="preserve">Veranstaltung der Bundesfachschaft Jura zur Justizminister:innenkonferenz</t>
  </si>
  <si>
    <t xml:space="preserve">Reisekostenantrag nach Reiseantritt. Zwei Anträge gestellt  wurden als einer zusammengefasst</t>
  </si>
  <si>
    <t>80.10.04</t>
  </si>
  <si>
    <t xml:space="preserve">Alessandra von Krause – FS Jura</t>
  </si>
  <si>
    <t>80.10.05</t>
  </si>
  <si>
    <t xml:space="preserve">Action for Awareness</t>
  </si>
  <si>
    <t xml:space="preserve">Ausstellung - Sexuelle Übergriffe</t>
  </si>
  <si>
    <t>2/0/1</t>
  </si>
  <si>
    <t xml:space="preserve">Druckkosten mal wieder sehr schwer nachzuvollziehen</t>
  </si>
  <si>
    <t>80.10.06</t>
  </si>
  <si>
    <t xml:space="preserve">HSG EmBiPoC</t>
  </si>
  <si>
    <t xml:space="preserve">Veranstaltung Kurden in Syrien und Türkei</t>
  </si>
  <si>
    <t xml:space="preserve">Nach §3 (d fehlt der stundentische explizite Bezug</t>
  </si>
  <si>
    <t>80.10.07</t>
  </si>
  <si>
    <t xml:space="preserve">Eric Astor - FS Jura </t>
  </si>
  <si>
    <t>Gesamt:</t>
  </si>
  <si>
    <t xml:space="preserve">FS Aktivitäten</t>
  </si>
  <si>
    <t xml:space="preserve">Stud. Aktivitäten</t>
  </si>
  <si>
    <t>Summe:</t>
  </si>
  <si>
    <t xml:space="preserve">Status "gebunden" (681 01):</t>
  </si>
  <si>
    <t xml:space="preserve">Status "ausgezahlt" (681 01):</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</si>
</sst>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6">
    <numFmt numFmtId="160" formatCode="#,##0.00\ [$€-407];[RED]\-#,##0.00\ [$€-407]"/>
    <numFmt numFmtId="161" formatCode="#,##0.00&quot; € &quot;;#,##0.00&quot; € &quot;;\-#&quot; € &quot;;@\ "/>
    <numFmt numFmtId="162" formatCode="dd\.mm\.yy"/>
    <numFmt numFmtId="163" formatCode="dd/mm/yy"/>
    <numFmt numFmtId="164" formatCode="dd\.mm\.yyyy"/>
    <numFmt numFmtId="165" formatCode="#,##0.00&quot; €&quot;"/>
  </numFmts>
  <fonts count="12">
    <font>
      <name val="Arial"/>
      <color indexed="64"/>
      <sz val="10.000000"/>
    </font>
    <font>
      <name val="Arial"/>
      <sz val="10.000000"/>
    </font>
    <font>
      <name val="Calibri"/>
      <b/>
      <i/>
      <sz val="11.000000"/>
      <u/>
    </font>
    <font>
      <name val="Calibri"/>
      <sz val="16.000000"/>
    </font>
    <font>
      <name val="Calibri"/>
      <i/>
      <sz val="12.000000"/>
    </font>
    <font>
      <name val="Calibri"/>
      <sz val="11.000000"/>
    </font>
    <font>
      <name val="Calibri"/>
      <i/>
      <sz val="11.000000"/>
    </font>
    <font>
      <name val="Calibri"/>
      <b/>
      <i/>
      <sz val="11.000000"/>
    </font>
    <font>
      <name val="Calibri"/>
      <b/>
      <sz val="11.000000"/>
    </font>
    <font>
      <name val="Arial"/>
      <b/>
      <sz val="10.000000"/>
    </font>
    <font>
      <name val="Times New Roman"/>
      <sz val="10.000000"/>
    </font>
    <font>
      <name val="Carlito"/>
      <b/>
      <color indexed="64"/>
      <sz val="11.000000"/>
    </font>
  </fonts>
  <fills count="4">
    <fill>
      <patternFill patternType="none"/>
    </fill>
    <fill>
      <patternFill patternType="gray125"/>
    </fill>
    <fill>
      <patternFill patternType="solid">
        <fgColor rgb="FFD9E1F2"/>
        <bgColor rgb="FFDEEBF7"/>
      </patternFill>
    </fill>
    <fill>
      <patternFill patternType="solid">
        <fgColor rgb="FFDEEBF7"/>
        <bgColor rgb="FFD9E1F2"/>
      </patternFill>
    </fill>
  </fills>
  <borders count="15">
    <border>
      <left/>
      <right/>
      <top/>
      <bottom/>
      <diagonal/>
    </border>
    <border>
      <left style="thin">
        <color theme="1"/>
      </left>
      <right style="thin">
        <color theme="1"/>
      </right>
      <top/>
      <bottom/>
      <diagonal/>
    </border>
    <border>
      <left/>
      <right style="thin">
        <color theme="1"/>
      </right>
      <top/>
      <bottom/>
      <diagonal/>
    </border>
    <border>
      <left/>
      <right/>
      <top style="thin">
        <color theme="1"/>
      </top>
      <bottom style="thin">
        <color theme="1"/>
      </bottom>
      <diagonal/>
    </border>
    <border>
      <left style="thin">
        <color theme="1"/>
      </left>
      <right/>
      <top style="thin">
        <color theme="1"/>
      </top>
      <bottom style="thin">
        <color theme="1"/>
      </bottom>
      <diagonal/>
    </border>
    <border>
      <left/>
      <right/>
      <top style="hair">
        <color theme="1"/>
      </top>
      <bottom/>
      <diagonal/>
    </border>
    <border>
      <left/>
      <right/>
      <top style="hair">
        <color theme="1"/>
      </top>
      <bottom style="hair">
        <color theme="1"/>
      </bottom>
      <diagonal/>
    </border>
    <border>
      <left/>
      <right/>
      <top style="thin">
        <color theme="1"/>
      </top>
      <bottom/>
      <diagonal/>
    </border>
    <border>
      <left/>
      <right/>
      <top/>
      <bottom style="thin">
        <color theme="1"/>
      </bottom>
      <diagonal/>
    </border>
    <border>
      <left style="thin">
        <color theme="1"/>
      </left>
      <right/>
      <top style="thin">
        <color theme="1"/>
      </top>
      <bottom/>
      <diagonal/>
    </border>
    <border>
      <left/>
      <right style="thin">
        <color theme="1"/>
      </right>
      <top style="thin">
        <color theme="1"/>
      </top>
      <bottom style="thin">
        <color theme="1"/>
      </bottom>
      <diagonal/>
    </border>
    <border>
      <left style="thin">
        <color theme="1"/>
      </left>
      <right/>
      <top/>
      <bottom/>
      <diagonal/>
    </border>
    <border>
      <left style="thin">
        <color theme="1"/>
      </left>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7">
    <xf fontId="0" fillId="0" borderId="0" numFmtId="0" applyNumberFormat="1" applyFont="1" applyFill="1" applyBorder="1" applyProtection="1">
      <protection hidden="0" locked="1"/>
    </xf>
    <xf fontId="1" fillId="0" borderId="0" numFmtId="43" applyNumberFormat="1" applyFont="1" applyFill="1" applyBorder="0" applyProtection="0"/>
    <xf fontId="1" fillId="0" borderId="0" numFmtId="41" applyNumberFormat="1" applyFont="1" applyFill="1" applyBorder="0" applyProtection="0"/>
    <xf fontId="1" fillId="0" borderId="0" numFmtId="44" applyNumberFormat="1" applyFont="1" applyFill="1" applyBorder="0" applyProtection="0"/>
    <xf fontId="1" fillId="0" borderId="0" numFmtId="42" applyNumberFormat="1" applyFont="1" applyFill="1" applyBorder="0" applyProtection="0"/>
    <xf fontId="1" fillId="0" borderId="0" numFmtId="9" applyNumberFormat="1" applyFont="1" applyFill="1" applyBorder="0" applyProtection="0"/>
    <xf fontId="2" fillId="0" borderId="0" numFmtId="160" applyNumberFormat="1" applyFont="1" applyFill="1" applyBorder="1" applyProtection="1">
      <protection hidden="0" locked="1"/>
    </xf>
  </cellStyleXfs>
  <cellXfs count="133">
    <xf fontId="0" fillId="0" borderId="0" numFmtId="0" xfId="0" applyProtection="0">
      <protection hidden="0" locked="1"/>
    </xf>
    <xf fontId="3" fillId="0" borderId="0" numFmtId="0" xfId="0" applyFont="1" applyProtection="0">
      <protection hidden="0" locked="1"/>
    </xf>
    <xf fontId="4" fillId="0" borderId="0" numFmtId="0" xfId="0" applyFont="1" applyProtection="0">
      <protection hidden="0" locked="1"/>
    </xf>
    <xf fontId="0" fillId="0" borderId="0" numFmtId="161" xfId="0" applyNumberFormat="1" applyProtection="0">
      <protection hidden="0" locked="1"/>
    </xf>
    <xf fontId="0" fillId="0" borderId="0" numFmtId="0" xfId="0" applyAlignment="1" applyProtection="0">
      <alignment horizontal="center" vertical="center"/>
      <protection hidden="0" locked="1"/>
    </xf>
    <xf fontId="0" fillId="0" borderId="0" numFmtId="0" xfId="0" applyAlignment="1" applyProtection="0">
      <alignment horizontal="center"/>
      <protection hidden="0" locked="1"/>
    </xf>
    <xf fontId="0" fillId="0" borderId="0" numFmtId="0" xfId="0" applyAlignment="1" applyProtection="0">
      <alignment vertical="center" wrapText="1"/>
      <protection hidden="0" locked="1"/>
    </xf>
    <xf fontId="0" fillId="0" borderId="0" numFmtId="162" xfId="0" applyNumberFormat="1" applyAlignment="1" applyProtection="0">
      <alignment horizontal="center" vertical="center"/>
      <protection hidden="0" locked="1"/>
    </xf>
    <xf fontId="0" fillId="0" borderId="0" numFmtId="0" xfId="0" applyAlignment="1" applyProtection="0">
      <alignment horizontal="center" vertical="center" wrapText="1"/>
      <protection hidden="0" locked="1"/>
    </xf>
    <xf fontId="0" fillId="0" borderId="0" numFmtId="160" xfId="0" applyNumberFormat="1" applyAlignment="1" applyProtection="0">
      <alignment horizontal="center" vertical="center"/>
      <protection hidden="0" locked="1"/>
    </xf>
    <xf fontId="0" fillId="0" borderId="0" numFmtId="0" xfId="0" applyAlignment="1" applyProtection="0">
      <alignment wrapText="1"/>
      <protection hidden="0" locked="1"/>
    </xf>
    <xf fontId="0" fillId="0" borderId="0" numFmtId="162" xfId="0" applyNumberFormat="1" applyAlignment="1" applyProtection="0">
      <alignment horizontal="left"/>
      <protection hidden="0" locked="1"/>
    </xf>
    <xf fontId="3" fillId="0" borderId="0" numFmtId="0" xfId="0" applyFont="1" applyAlignment="1" applyProtection="0">
      <alignment horizontal="center" vertical="center"/>
      <protection hidden="0" locked="1"/>
    </xf>
    <xf fontId="0" fillId="0" borderId="0" numFmtId="160" xfId="0" applyNumberFormat="1" applyAlignment="1" applyProtection="0">
      <alignment horizontal="center" vertical="center" wrapText="1"/>
      <protection hidden="0" locked="1"/>
    </xf>
    <xf fontId="0" fillId="2" borderId="0" numFmtId="0" xfId="0" applyFill="1" applyAlignment="1" applyProtection="0">
      <alignment wrapText="1"/>
      <protection hidden="0" locked="1"/>
    </xf>
    <xf fontId="5" fillId="2" borderId="0" numFmtId="0" xfId="0" applyFont="1" applyFill="1" applyAlignment="1" applyProtection="1">
      <alignment horizontal="center" vertical="center" wrapText="1"/>
      <protection hidden="0" locked="1"/>
    </xf>
    <xf fontId="5" fillId="2" borderId="0" numFmtId="0" xfId="0" applyFont="1" applyFill="1" applyAlignment="1" applyProtection="1">
      <alignment horizontal="left" vertical="center" wrapText="1"/>
      <protection hidden="0" locked="1"/>
    </xf>
    <xf fontId="5" fillId="2" borderId="0" numFmtId="162" xfId="0" applyNumberFormat="1" applyFont="1" applyFill="1" applyAlignment="1" applyProtection="1">
      <alignment horizontal="center" vertical="center" wrapText="1"/>
      <protection hidden="0" locked="1"/>
    </xf>
    <xf fontId="5" fillId="2" borderId="0" numFmtId="160" xfId="0" applyNumberFormat="1" applyFont="1" applyFill="1" applyAlignment="1" applyProtection="1">
      <alignment horizontal="center" vertical="center" wrapText="1"/>
      <protection hidden="0" locked="1"/>
    </xf>
    <xf fontId="0" fillId="2" borderId="0" numFmtId="160" xfId="0" applyNumberFormat="1" applyFill="1" applyAlignment="1" applyProtection="0">
      <alignment horizontal="center" vertical="center" wrapText="1"/>
      <protection hidden="0" locked="1"/>
    </xf>
    <xf fontId="0" fillId="2" borderId="0" numFmtId="0" xfId="0" applyFill="1" applyAlignment="1" applyProtection="0">
      <alignment horizontal="center" vertical="center" wrapText="1"/>
      <protection hidden="0" locked="1"/>
    </xf>
    <xf fontId="5" fillId="2" borderId="1" numFmtId="0" xfId="0" applyFont="1" applyFill="1" applyBorder="1" applyAlignment="1" applyProtection="1">
      <alignment horizontal="center" vertical="center" wrapText="1"/>
      <protection hidden="0" locked="1"/>
    </xf>
    <xf fontId="5" fillId="2" borderId="2" numFmtId="0" xfId="0" applyFont="1" applyFill="1" applyBorder="1" applyAlignment="1" applyProtection="1">
      <alignment wrapText="1"/>
      <protection hidden="0" locked="1"/>
    </xf>
    <xf fontId="5" fillId="2" borderId="1" numFmtId="162" xfId="0" applyNumberFormat="1" applyFont="1" applyFill="1" applyBorder="1" applyAlignment="1" applyProtection="1">
      <alignment horizontal="left" wrapText="1"/>
      <protection hidden="0" locked="1"/>
    </xf>
    <xf fontId="0" fillId="2" borderId="0" numFmtId="0" xfId="0" applyFill="1" applyAlignment="1" applyProtection="0">
      <alignment vertical="center" wrapText="1"/>
      <protection hidden="0" locked="1"/>
    </xf>
    <xf fontId="6" fillId="0" borderId="0" numFmtId="0" xfId="0" applyFont="1" applyAlignment="1" applyProtection="0">
      <alignment horizontal="left"/>
      <protection hidden="0" locked="1"/>
    </xf>
    <xf fontId="6" fillId="0" borderId="0" numFmtId="0" xfId="0" applyFont="1" applyAlignment="1" applyProtection="0">
      <alignment horizontal="center" vertical="center"/>
      <protection hidden="0" locked="1"/>
    </xf>
    <xf fontId="6" fillId="0" borderId="0" numFmtId="0" xfId="0" applyFont="1" applyAlignment="1" applyProtection="0">
      <alignment horizontal="center"/>
      <protection hidden="0" locked="1"/>
    </xf>
    <xf fontId="0" fillId="0" borderId="0" numFmtId="161" xfId="0" applyNumberFormat="1" applyAlignment="1" applyProtection="0">
      <alignment horizontal="center"/>
      <protection hidden="0" locked="1"/>
    </xf>
    <xf fontId="0" fillId="0" borderId="0" numFmtId="161" xfId="0" applyNumberFormat="1" applyAlignment="1" applyProtection="0">
      <alignment horizontal="center" vertical="center"/>
      <protection hidden="0" locked="1"/>
    </xf>
    <xf fontId="6" fillId="0" borderId="0" numFmtId="160" xfId="0" applyNumberFormat="1" applyFont="1" applyAlignment="1" applyProtection="0">
      <alignment horizontal="center" vertical="center"/>
      <protection hidden="0" locked="1"/>
    </xf>
    <xf fontId="0" fillId="0" borderId="0" numFmtId="161" xfId="0" applyNumberFormat="1" applyAlignment="1" applyProtection="0">
      <alignment wrapText="1"/>
      <protection hidden="0" locked="1"/>
    </xf>
    <xf fontId="0" fillId="0" borderId="3" numFmtId="0" xfId="0" applyBorder="1" applyProtection="0">
      <protection hidden="0" locked="1"/>
    </xf>
    <xf fontId="7" fillId="0" borderId="4" numFmtId="0" xfId="0" applyFont="1" applyBorder="1" applyAlignment="1" applyProtection="0">
      <alignment horizontal="left" vertical="center"/>
      <protection hidden="0" locked="1"/>
    </xf>
    <xf fontId="0" fillId="0" borderId="3" numFmtId="0" xfId="0" applyBorder="1" applyAlignment="1" applyProtection="0">
      <alignment vertical="center" wrapText="1"/>
      <protection hidden="0" locked="1"/>
    </xf>
    <xf fontId="0" fillId="0" borderId="0" numFmtId="0" xfId="0" applyAlignment="1" applyProtection="0">
      <alignment horizontal="left" vertical="center" wrapText="1"/>
      <protection hidden="0" locked="1"/>
    </xf>
    <xf fontId="0" fillId="0" borderId="0" numFmtId="162" xfId="0" applyNumberFormat="1" applyAlignment="1" applyProtection="0">
      <alignment horizontal="center" vertical="center" wrapText="1"/>
      <protection hidden="0" locked="1"/>
    </xf>
    <xf fontId="0" fillId="0" borderId="0" numFmtId="160" xfId="0" applyNumberFormat="1" applyAlignment="1" applyProtection="0">
      <alignment vertical="center" wrapText="1"/>
      <protection hidden="0" locked="1"/>
    </xf>
    <xf fontId="0" fillId="0" borderId="0" numFmtId="160" xfId="0" applyNumberFormat="1" applyAlignment="1" applyProtection="0">
      <alignment wrapText="1"/>
      <protection hidden="0" locked="1"/>
    </xf>
    <xf fontId="0" fillId="0" borderId="0" numFmtId="160" xfId="0" applyNumberFormat="1" applyAlignment="1" applyProtection="0">
      <alignment vertical="center"/>
      <protection hidden="0" locked="1"/>
    </xf>
    <xf fontId="0" fillId="0" borderId="5" numFmtId="0" xfId="0" applyBorder="1" applyProtection="0">
      <protection hidden="0" locked="1"/>
    </xf>
    <xf fontId="0" fillId="0" borderId="5" numFmtId="0" xfId="0" applyBorder="1" applyAlignment="1" applyProtection="0">
      <alignment horizontal="center" vertical="center" wrapText="1"/>
      <protection hidden="0" locked="1"/>
    </xf>
    <xf fontId="0" fillId="0" borderId="5" numFmtId="0" xfId="0" applyBorder="1" applyAlignment="1" applyProtection="0">
      <alignment horizontal="left" vertical="center" wrapText="1"/>
      <protection hidden="0" locked="1"/>
    </xf>
    <xf fontId="0" fillId="0" borderId="5" numFmtId="162" xfId="0" applyNumberFormat="1" applyBorder="1" applyAlignment="1" applyProtection="0">
      <alignment horizontal="center" vertical="center" wrapText="1"/>
      <protection hidden="0" locked="1"/>
    </xf>
    <xf fontId="0" fillId="0" borderId="5" numFmtId="160" xfId="0" applyNumberFormat="1" applyBorder="1" applyAlignment="1" applyProtection="0">
      <alignment horizontal="center" vertical="center" wrapText="1"/>
      <protection hidden="0" locked="1"/>
    </xf>
    <xf fontId="0" fillId="0" borderId="5" numFmtId="160" xfId="0" applyNumberFormat="1" applyBorder="1" applyAlignment="1" applyProtection="0">
      <alignment vertical="center"/>
      <protection hidden="0" locked="1"/>
    </xf>
    <xf fontId="0" fillId="0" borderId="5" numFmtId="0" xfId="0" applyBorder="1" applyAlignment="1" applyProtection="0">
      <alignment horizontal="center" vertical="center"/>
      <protection hidden="0" locked="1"/>
    </xf>
    <xf fontId="0" fillId="0" borderId="5" numFmtId="160" xfId="0" applyNumberFormat="1" applyBorder="1" applyAlignment="1" applyProtection="0">
      <alignment wrapText="1"/>
      <protection hidden="0" locked="1"/>
    </xf>
    <xf fontId="0" fillId="0" borderId="5" numFmtId="162" xfId="0" applyNumberFormat="1" applyBorder="1" applyAlignment="1" applyProtection="0">
      <alignment horizontal="left"/>
      <protection hidden="0" locked="1"/>
    </xf>
    <xf fontId="0" fillId="0" borderId="5" numFmtId="0" xfId="0" applyBorder="1" applyAlignment="1" applyProtection="0">
      <alignment vertical="center" wrapText="1"/>
      <protection hidden="0" locked="1"/>
    </xf>
    <xf fontId="0" fillId="0" borderId="0" numFmtId="0" xfId="0" applyAlignment="1" applyProtection="0">
      <alignment horizontal="center" wrapText="1"/>
      <protection hidden="0" locked="1"/>
    </xf>
    <xf fontId="0" fillId="0" borderId="5" numFmtId="0" xfId="0" applyBorder="1" applyAlignment="1" applyProtection="0">
      <alignment horizontal="center"/>
      <protection hidden="0" locked="1"/>
    </xf>
    <xf fontId="0" fillId="0" borderId="5" numFmtId="0" xfId="0" applyBorder="1" applyAlignment="1" applyProtection="0">
      <alignment vertical="center"/>
      <protection hidden="0" locked="1"/>
    </xf>
    <xf fontId="0" fillId="0" borderId="5" numFmtId="163" xfId="0" applyNumberFormat="1" applyBorder="1" applyAlignment="1" applyProtection="0">
      <alignment horizontal="center" vertical="center"/>
      <protection hidden="0" locked="1"/>
    </xf>
    <xf fontId="0" fillId="0" borderId="5" numFmtId="160" xfId="0" applyNumberFormat="1" applyBorder="1" applyAlignment="1" applyProtection="0">
      <alignment horizontal="center" vertical="center"/>
      <protection hidden="0" locked="1"/>
    </xf>
    <xf fontId="0" fillId="0" borderId="5" numFmtId="0" xfId="0" applyBorder="1" applyAlignment="1" applyProtection="0">
      <alignment wrapText="1"/>
      <protection hidden="0" locked="1"/>
    </xf>
    <xf fontId="0" fillId="0" borderId="6" numFmtId="0" xfId="0" applyBorder="1" applyAlignment="1" applyProtection="0">
      <alignment vertical="center" wrapText="1"/>
      <protection hidden="0" locked="1"/>
    </xf>
    <xf fontId="8" fillId="0" borderId="3" numFmtId="0" xfId="0" applyFont="1" applyBorder="1" applyAlignment="1" applyProtection="0">
      <alignment horizontal="left" vertical="center"/>
      <protection hidden="0" locked="1"/>
    </xf>
    <xf fontId="0" fillId="0" borderId="0" numFmtId="164" xfId="0" applyNumberFormat="1" applyAlignment="1" applyProtection="0">
      <alignment vertical="center" wrapText="1"/>
      <protection hidden="0" locked="1"/>
    </xf>
    <xf fontId="0" fillId="0" borderId="0" numFmtId="0" xfId="0" applyAlignment="1" applyProtection="0">
      <alignment horizontal="left"/>
      <protection hidden="0" locked="1"/>
    </xf>
    <xf fontId="0" fillId="0" borderId="0" numFmtId="0" xfId="0" applyAlignment="1" applyProtection="0">
      <alignment horizontal="left" vertical="center"/>
      <protection hidden="0" locked="1"/>
    </xf>
    <xf fontId="0" fillId="0" borderId="0" numFmtId="0" xfId="0" applyAlignment="1" applyProtection="0">
      <alignment horizontal="left" wrapText="1"/>
      <protection hidden="0" locked="1"/>
    </xf>
    <xf fontId="0" fillId="0" borderId="0" numFmtId="0" xfId="0" applyAlignment="1" applyProtection="0">
      <alignment vertical="center"/>
      <protection hidden="0" locked="1"/>
    </xf>
    <xf fontId="0" fillId="0" borderId="0" numFmtId="163" xfId="0" applyNumberFormat="1" applyAlignment="1" applyProtection="0">
      <alignment vertical="center"/>
      <protection hidden="0" locked="1"/>
    </xf>
    <xf fontId="0" fillId="0" borderId="0" numFmtId="162" xfId="0" applyNumberFormat="1" applyAlignment="1" applyProtection="0">
      <alignment vertical="center"/>
      <protection hidden="0" locked="1"/>
    </xf>
    <xf fontId="0" fillId="0" borderId="7" numFmtId="0" xfId="0" applyBorder="1" applyAlignment="1" applyProtection="0">
      <alignment horizontal="left" vertical="center"/>
      <protection hidden="0" locked="1"/>
    </xf>
    <xf fontId="0" fillId="0" borderId="7" numFmtId="0" xfId="0" applyBorder="1" applyAlignment="1" applyProtection="0">
      <alignment horizontal="center" vertical="center"/>
      <protection hidden="0" locked="1"/>
    </xf>
    <xf fontId="0" fillId="0" borderId="7" numFmtId="0" xfId="0" applyBorder="1" applyAlignment="1" applyProtection="0">
      <alignment horizontal="center"/>
      <protection hidden="0" locked="1"/>
    </xf>
    <xf fontId="0" fillId="0" borderId="7" numFmtId="0" xfId="0" applyBorder="1" applyAlignment="1" applyProtection="0">
      <alignment horizontal="left" vertical="center" wrapText="1"/>
      <protection hidden="0" locked="1"/>
    </xf>
    <xf fontId="0" fillId="0" borderId="7" numFmtId="162" xfId="0" applyNumberFormat="1" applyBorder="1" applyAlignment="1" applyProtection="0">
      <alignment horizontal="center" vertical="center"/>
      <protection hidden="0" locked="1"/>
    </xf>
    <xf fontId="0" fillId="0" borderId="7" numFmtId="0" xfId="0" applyBorder="1" applyAlignment="1" applyProtection="0">
      <alignment horizontal="center" vertical="center" wrapText="1"/>
      <protection hidden="0" locked="1"/>
    </xf>
    <xf fontId="0" fillId="0" borderId="7" numFmtId="160" xfId="0" applyNumberFormat="1" applyBorder="1" applyAlignment="1" applyProtection="0">
      <alignment horizontal="center" vertical="center"/>
      <protection hidden="0" locked="1"/>
    </xf>
    <xf fontId="0" fillId="0" borderId="7" numFmtId="0" xfId="0" applyBorder="1" applyAlignment="1" applyProtection="0">
      <alignment horizontal="left" wrapText="1"/>
      <protection hidden="0" locked="1"/>
    </xf>
    <xf fontId="0" fillId="0" borderId="7" numFmtId="162" xfId="0" applyNumberFormat="1" applyBorder="1" applyAlignment="1" applyProtection="0">
      <alignment horizontal="left"/>
      <protection hidden="0" locked="1"/>
    </xf>
    <xf fontId="0" fillId="0" borderId="8" numFmtId="0" xfId="0" applyBorder="1" applyAlignment="1" applyProtection="0">
      <alignment horizontal="left" vertical="center"/>
      <protection hidden="0" locked="1"/>
    </xf>
    <xf fontId="0" fillId="0" borderId="8" numFmtId="0" xfId="0" applyBorder="1" applyAlignment="1" applyProtection="0">
      <alignment horizontal="center" vertical="center"/>
      <protection hidden="0" locked="1"/>
    </xf>
    <xf fontId="0" fillId="0" borderId="8" numFmtId="0" xfId="0" applyBorder="1" applyAlignment="1" applyProtection="0">
      <alignment horizontal="center"/>
      <protection hidden="0" locked="1"/>
    </xf>
    <xf fontId="0" fillId="0" borderId="8" numFmtId="0" xfId="0" applyBorder="1" applyAlignment="1" applyProtection="0">
      <alignment horizontal="left" vertical="center" wrapText="1"/>
      <protection hidden="0" locked="1"/>
    </xf>
    <xf fontId="0" fillId="0" borderId="8" numFmtId="162" xfId="0" applyNumberFormat="1" applyBorder="1" applyAlignment="1" applyProtection="0">
      <alignment horizontal="center" vertical="center"/>
      <protection hidden="0" locked="1"/>
    </xf>
    <xf fontId="0" fillId="0" borderId="8" numFmtId="0" xfId="0" applyBorder="1" applyAlignment="1" applyProtection="0">
      <alignment horizontal="center" vertical="center" wrapText="1"/>
      <protection hidden="0" locked="1"/>
    </xf>
    <xf fontId="0" fillId="0" borderId="8" numFmtId="160" xfId="0" applyNumberFormat="1" applyBorder="1" applyAlignment="1" applyProtection="0">
      <alignment horizontal="center" vertical="center"/>
      <protection hidden="0" locked="1"/>
    </xf>
    <xf fontId="0" fillId="0" borderId="8" numFmtId="0" xfId="0" applyBorder="1" applyAlignment="1" applyProtection="0">
      <alignment horizontal="left" wrapText="1"/>
      <protection hidden="0" locked="1"/>
    </xf>
    <xf fontId="0" fillId="0" borderId="8" numFmtId="162" xfId="0" applyNumberFormat="1" applyBorder="1" applyAlignment="1" applyProtection="0">
      <alignment horizontal="left"/>
      <protection hidden="0" locked="1"/>
    </xf>
    <xf fontId="0" fillId="0" borderId="3" numFmtId="0" xfId="0" applyBorder="1" applyAlignment="1" applyProtection="0">
      <alignment horizontal="left" wrapText="1"/>
      <protection hidden="0" locked="1"/>
    </xf>
    <xf fontId="0" fillId="0" borderId="3" numFmtId="162" xfId="0" applyNumberFormat="1" applyBorder="1" applyAlignment="1" applyProtection="0">
      <alignment horizontal="left"/>
      <protection hidden="0" locked="1"/>
    </xf>
    <xf fontId="0" fillId="0" borderId="3" numFmtId="0" xfId="0" applyBorder="1" applyAlignment="1" applyProtection="0">
      <alignment horizontal="left" vertical="center" wrapText="1"/>
      <protection hidden="0" locked="1"/>
    </xf>
    <xf fontId="0" fillId="0" borderId="9" numFmtId="0" xfId="0" applyBorder="1" applyAlignment="1" applyProtection="0">
      <alignment horizontal="left" vertical="center"/>
      <protection hidden="0" locked="1"/>
    </xf>
    <xf fontId="0" fillId="0" borderId="7" numFmtId="160" xfId="0" applyNumberFormat="1" applyBorder="1" applyAlignment="1" applyProtection="0">
      <alignment horizontal="center" vertical="center" wrapText="1"/>
      <protection hidden="0" locked="1"/>
    </xf>
    <xf fontId="0" fillId="0" borderId="10" numFmtId="0" xfId="0" applyBorder="1" applyAlignment="1" applyProtection="0">
      <alignment horizontal="left" vertical="center" wrapText="1"/>
      <protection hidden="0" locked="1"/>
    </xf>
    <xf fontId="0" fillId="0" borderId="11" numFmtId="0" xfId="0" applyBorder="1" applyAlignment="1" applyProtection="0">
      <alignment horizontal="left" vertical="center"/>
      <protection hidden="0" locked="1"/>
    </xf>
    <xf fontId="5" fillId="0" borderId="0" numFmtId="0" xfId="0" applyFont="1" applyAlignment="1" applyProtection="0">
      <alignment horizontal="left" vertical="center" wrapText="1"/>
      <protection hidden="0" locked="1"/>
    </xf>
    <xf fontId="0" fillId="0" borderId="12" numFmtId="0" xfId="0" applyBorder="1" applyAlignment="1" applyProtection="0">
      <alignment horizontal="left" vertical="center"/>
      <protection hidden="0" locked="1"/>
    </xf>
    <xf fontId="5" fillId="0" borderId="8" numFmtId="0" xfId="0" applyFont="1" applyBorder="1" applyAlignment="1" applyProtection="0">
      <alignment horizontal="left" vertical="center" wrapText="1"/>
      <protection hidden="0" locked="1"/>
    </xf>
    <xf fontId="0" fillId="0" borderId="8" numFmtId="49" xfId="0" applyNumberFormat="1" applyBorder="1" applyAlignment="1" applyProtection="0">
      <alignment horizontal="center" vertical="center"/>
      <protection hidden="0" locked="1"/>
    </xf>
    <xf fontId="0" fillId="0" borderId="8" numFmtId="160" xfId="0" applyNumberFormat="1" applyBorder="1" applyAlignment="1" applyProtection="0">
      <alignment horizontal="center" vertical="center" wrapText="1"/>
      <protection hidden="0" locked="1"/>
    </xf>
    <xf fontId="9" fillId="0" borderId="0" numFmtId="0" xfId="0" applyFont="1" applyAlignment="1" applyProtection="0">
      <alignment horizontal="left" vertical="center"/>
      <protection hidden="0" locked="1"/>
    </xf>
    <xf fontId="0" fillId="0" borderId="0" numFmtId="163" xfId="0" applyNumberFormat="1" applyAlignment="1" applyProtection="0">
      <alignment horizontal="left" vertical="center"/>
      <protection hidden="0" locked="1"/>
    </xf>
    <xf fontId="10" fillId="0" borderId="0" numFmtId="0" xfId="0" applyFont="1" applyAlignment="1" applyProtection="0">
      <alignment wrapText="1"/>
      <protection hidden="0" locked="1"/>
    </xf>
    <xf fontId="10" fillId="0" borderId="0" numFmtId="0" xfId="0" applyFont="1" applyAlignment="1" applyProtection="0">
      <alignment horizontal="left" vertical="center"/>
      <protection hidden="0" locked="1"/>
    </xf>
    <xf fontId="1" fillId="0" borderId="0" numFmtId="0" xfId="0" applyFont="1" applyAlignment="1" applyProtection="0">
      <alignment horizontal="center" wrapText="1"/>
      <protection hidden="0" locked="1"/>
    </xf>
    <xf fontId="0" fillId="0" borderId="0" numFmtId="163" xfId="0" applyNumberFormat="1" applyAlignment="1" applyProtection="0">
      <alignment horizontal="center" vertical="center"/>
      <protection hidden="0" locked="1"/>
    </xf>
    <xf fontId="0" fillId="0" borderId="0" numFmtId="0" xfId="0" applyAlignment="1" applyProtection="0">
      <alignment horizontal="center"/>
      <protection hidden="0" locked="1"/>
    </xf>
    <xf fontId="11" fillId="0" borderId="0" numFmtId="0" xfId="0" applyFont="1" applyProtection="0">
      <protection hidden="0" locked="1"/>
    </xf>
    <xf fontId="0" fillId="0" borderId="0" numFmtId="0" xfId="0" applyProtection="0">
      <protection hidden="0" locked="1"/>
    </xf>
    <xf fontId="0" fillId="0" borderId="0" numFmtId="0" xfId="0" applyAlignment="1" applyProtection="0">
      <alignment horizontal="center" vertical="center"/>
      <protection hidden="0" locked="1"/>
    </xf>
    <xf fontId="0" fillId="0" borderId="0" numFmtId="0" xfId="0" applyAlignment="1" applyProtection="0">
      <alignment horizontal="center" vertical="center" wrapText="1"/>
      <protection hidden="0" locked="1"/>
    </xf>
    <xf fontId="0" fillId="0" borderId="0" numFmtId="0" xfId="0" applyAlignment="1" applyProtection="0">
      <alignment vertical="center" wrapText="1"/>
      <protection hidden="0" locked="1"/>
    </xf>
    <xf fontId="0" fillId="0" borderId="0" numFmtId="160" xfId="0" applyNumberFormat="1" applyAlignment="1" applyProtection="0">
      <alignment horizontal="center" vertical="center"/>
      <protection hidden="0" locked="1"/>
    </xf>
    <xf fontId="0" fillId="0" borderId="0" numFmtId="0" xfId="0" applyAlignment="1" applyProtection="0">
      <alignment wrapText="1"/>
      <protection hidden="0" locked="1"/>
    </xf>
    <xf fontId="0" fillId="0" borderId="0" numFmtId="160" xfId="0" applyNumberFormat="1" applyAlignment="1" applyProtection="0">
      <alignment horizontal="center"/>
      <protection hidden="0" locked="1"/>
    </xf>
    <xf fontId="0" fillId="0" borderId="0" numFmtId="160" xfId="0" applyNumberFormat="1" applyAlignment="1" applyProtection="0">
      <alignment horizontal="right" vertical="center"/>
      <protection hidden="0" locked="1"/>
    </xf>
    <xf fontId="0" fillId="0" borderId="0" numFmtId="160" xfId="0" applyNumberFormat="1" applyAlignment="1" applyProtection="0">
      <alignment horizontal="right" wrapText="1"/>
      <protection hidden="0" locked="1"/>
    </xf>
    <xf fontId="6" fillId="0" borderId="3" numFmtId="0" xfId="0" applyFont="1" applyBorder="1" applyAlignment="1" applyProtection="0">
      <alignment horizontal="center"/>
      <protection hidden="0" locked="1"/>
    </xf>
    <xf fontId="6" fillId="0" borderId="3" numFmtId="0" xfId="0" applyFont="1" applyBorder="1" applyAlignment="1" applyProtection="0">
      <alignment horizontal="center" vertical="center"/>
      <protection hidden="0" locked="1"/>
    </xf>
    <xf fontId="0" fillId="0" borderId="3" numFmtId="162" xfId="0" applyNumberFormat="1" applyBorder="1" applyAlignment="1" applyProtection="0">
      <alignment horizontal="center" vertical="center"/>
      <protection hidden="0" locked="1"/>
    </xf>
    <xf fontId="0" fillId="0" borderId="3" numFmtId="0" xfId="0" applyBorder="1" applyAlignment="1" applyProtection="0">
      <alignment horizontal="center" vertical="center" wrapText="1"/>
      <protection hidden="0" locked="1"/>
    </xf>
    <xf fontId="0" fillId="0" borderId="3" numFmtId="160" xfId="0" applyNumberFormat="1" applyBorder="1" applyAlignment="1" applyProtection="0">
      <alignment horizontal="center" vertical="center"/>
      <protection hidden="0" locked="1"/>
    </xf>
    <xf fontId="0" fillId="0" borderId="3" numFmtId="165" xfId="0" applyNumberFormat="1" applyBorder="1" applyAlignment="1" applyProtection="0">
      <alignment horizontal="center"/>
      <protection hidden="0" locked="1"/>
    </xf>
    <xf fontId="0" fillId="0" borderId="3" numFmtId="165" xfId="0" applyNumberFormat="1" applyBorder="1" applyAlignment="1" applyProtection="0">
      <alignment horizontal="center" vertical="center"/>
      <protection hidden="0" locked="1"/>
    </xf>
    <xf fontId="6" fillId="0" borderId="3" numFmtId="160" xfId="0" applyNumberFormat="1" applyFont="1" applyBorder="1" applyAlignment="1" applyProtection="0">
      <alignment horizontal="center" vertical="center"/>
      <protection hidden="0" locked="1"/>
    </xf>
    <xf fontId="0" fillId="0" borderId="13" numFmtId="161" xfId="0" applyNumberFormat="1" applyBorder="1" applyAlignment="1" applyProtection="0">
      <alignment wrapText="1"/>
      <protection hidden="0" locked="1"/>
    </xf>
    <xf fontId="0" fillId="0" borderId="10" numFmtId="161" xfId="0" applyNumberFormat="1" applyBorder="1" applyAlignment="1" applyProtection="0">
      <alignment wrapText="1"/>
      <protection hidden="0" locked="1"/>
    </xf>
    <xf fontId="0" fillId="0" borderId="14" numFmtId="162" xfId="0" applyNumberFormat="1" applyBorder="1" applyAlignment="1" applyProtection="0">
      <alignment horizontal="left"/>
      <protection hidden="0" locked="1"/>
    </xf>
    <xf fontId="0" fillId="0" borderId="13" numFmtId="162" xfId="0" applyNumberFormat="1" applyBorder="1" applyAlignment="1" applyProtection="0">
      <alignment horizontal="left"/>
      <protection hidden="0" locked="1"/>
    </xf>
    <xf fontId="5" fillId="3" borderId="0" numFmtId="0" xfId="0" applyFont="1" applyFill="1" applyProtection="1">
      <protection hidden="0" locked="1"/>
    </xf>
    <xf fontId="5" fillId="3" borderId="0" numFmtId="0" xfId="0" applyFont="1" applyFill="1" applyAlignment="1" applyProtection="1">
      <alignment horizontal="center" vertical="center"/>
      <protection hidden="0" locked="1"/>
    </xf>
    <xf fontId="5" fillId="3" borderId="0" numFmtId="0" xfId="0" applyFont="1" applyFill="1" applyAlignment="1" applyProtection="1">
      <alignment horizontal="center"/>
      <protection hidden="0" locked="1"/>
    </xf>
    <xf fontId="5" fillId="3" borderId="0" numFmtId="0" xfId="0" applyFont="1" applyFill="1" applyAlignment="1" applyProtection="1">
      <alignment vertical="center" wrapText="1"/>
      <protection hidden="0" locked="1"/>
    </xf>
    <xf fontId="5" fillId="3" borderId="0" numFmtId="162" xfId="0" applyNumberFormat="1" applyFont="1" applyFill="1" applyAlignment="1" applyProtection="1">
      <alignment horizontal="center" vertical="center"/>
      <protection hidden="0" locked="1"/>
    </xf>
    <xf fontId="5" fillId="3" borderId="0" numFmtId="0" xfId="0" applyFont="1" applyFill="1" applyAlignment="1" applyProtection="1">
      <alignment horizontal="center" vertical="center" wrapText="1"/>
      <protection hidden="0" locked="1"/>
    </xf>
    <xf fontId="5" fillId="3" borderId="0" numFmtId="160" xfId="0" applyNumberFormat="1" applyFont="1" applyFill="1" applyAlignment="1" applyProtection="1">
      <alignment horizontal="center" vertical="center"/>
      <protection hidden="0" locked="1"/>
    </xf>
    <xf fontId="5" fillId="3" borderId="0" numFmtId="161" xfId="0" applyNumberFormat="1" applyFont="1" applyFill="1" applyAlignment="1" applyProtection="1">
      <alignment wrapText="1"/>
      <protection hidden="0" locked="1"/>
    </xf>
    <xf fontId="5" fillId="3" borderId="0" numFmtId="162" xfId="0" applyNumberFormat="1" applyFont="1" applyFill="1" applyAlignment="1" applyProtection="1">
      <alignment horizontal="left"/>
      <protection hidden="0" locked="1"/>
    </xf>
  </cellXfs>
  <cellStyles count="7">
    <cellStyle name="Normal" xfId="0" builtinId="0"/>
    <cellStyle name="Comma" xfId="1" builtinId="3"/>
    <cellStyle name="Comma [0]" xfId="2" builtinId="6"/>
    <cellStyle name="Currency" xfId="3" builtinId="4"/>
    <cellStyle name="Currency [0]" xfId="4" builtinId="7"/>
    <cellStyle name="Percent" xfId="5" builtinId="5"/>
    <cellStyle name="Ergebnis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2.xml"/><Relationship  Id="rId2" Type="http://schemas.openxmlformats.org/officeDocument/2006/relationships/worksheet" Target="worksheets/sheet1.xml"/><Relationship  Id="rId1" Type="http://schemas.microsoft.com/office/2017/10/relationships/person" Target="persons/person.xml"/></Relationships>
</file>

<file path=xl/charts/_rels/chart1.xml.rels><?xml version="1.0" encoding="UTF-8" standalone="yes"?><Relationships xmlns="http://schemas.openxmlformats.org/package/2006/relationships"></Relationships>
</file>

<file path=xl/charts/_rels/chart2.xml.rels><?xml version="1.0" encoding="UTF-8" standalone="yes"?><Relationships xmlns="http://schemas.openxmlformats.org/package/2006/relationships"></Relationships>
</file>

<file path=xl/charts/chart1.xml><?xml version="1.0" encoding="utf-8"?>
<c:chartSpace xmlns:c="http://schemas.openxmlformats.org/drawingml/2006/chart" xmlns:a="http://schemas.openxmlformats.org/drawingml/2006/main" xmlns:r="http://schemas.openxmlformats.org/officeDocument/2006/relationships" xmlns:mc="http://schemas.openxmlformats.org/markup-compatibility/2006" xmlns:c14="http://schemas.microsoft.com/office/drawing/2007/8/2/chart">
  <c:date1904 val="0"/>
  <c:lang val="en-US"/>
  <c:roundedCorners val="0"/>
  <mc:AlternateContent>
    <mc:Choice Requires="c14">
      <c14:style val="102"/>
    </mc:Choice>
    <mc:Fallback>
      <c:style val="2"/>
    </mc:Fallback>
  </mc:AlternateContent>
  <c:chart>
    <c:autoTitleDeleted val="1"/>
    <c:plotArea>
      <c:layout/>
      <c:pieChart>
        <c:varyColors val="1"/>
        <c:ser>
          <c:idx val="0"/>
          <c:order val="0"/>
          <c:spPr bwMode="auto">
            <a:prstGeom prst="rect">
              <a:avLst/>
            </a:prstGeom>
            <a:solidFill>
              <a:srgbClr val="4472C4"/>
            </a:solidFill>
            <a:ln w="3240">
              <a:noFill/>
            </a:ln>
          </c:spPr>
          <c:explosion val="0"/>
          <c:dPt>
            <c:idx val="0"/>
            <c:spPr bwMode="auto">
              <a:prstGeom prst="rect">
                <a:avLst/>
              </a:prstGeom>
              <a:solidFill>
                <a:srgbClr val="70AD47"/>
              </a:solidFill>
              <a:ln w="3240">
                <a:noFill/>
              </a:ln>
            </c:spPr>
          </c:dPt>
          <c:dPt>
            <c:idx val="1"/>
            <c:spPr bwMode="auto">
              <a:prstGeom prst="rect">
                <a:avLst/>
              </a:prstGeom>
              <a:solidFill>
                <a:srgbClr val="FF420E"/>
              </a:solidFill>
              <a:ln w="3240">
                <a:noFill/>
              </a:ln>
            </c:spPr>
          </c:dPt>
          <c:dLbls>
            <c:dLbl>
              <c:idx val="0"/>
              <c:dLblPos val="bestFit"/>
              <c:layout/>
              <c:separator xml:space="preserve">; </c:separator>
              <c:showBubbleSize val="0"/>
              <c:showCatName val="0"/>
              <c:showLegendKey val="0"/>
              <c:showPercent val="1"/>
              <c:showSerName val="0"/>
              <c:showVal val="0"/>
              <c:txPr>
                <a:bodyPr wrap="square"/>
                <a:lstStyle/>
                <a:p>
                  <a:pPr>
                    <a:defRPr sz="1200" b="1" strike="noStrike" spc="-1">
                      <a:solidFill>
                        <a:srgbClr val="000000"/>
                      </a:solidFill>
                      <a:latin typeface="Calibri"/>
                      <a:ea typeface="Calibri"/>
                    </a:defRPr>
                  </a:pPr>
                  <a:endParaRPr/>
                </a:p>
              </c:txPr>
            </c:dLbl>
            <c:dLbl>
              <c:idx val="1"/>
              <c:dLblPos val="bestFit"/>
              <c:layout/>
              <c:separator xml:space="preserve">; </c:separator>
              <c:showBubbleSize val="0"/>
              <c:showCatName val="0"/>
              <c:showLegendKey val="0"/>
              <c:showPercent val="1"/>
              <c:showSerName val="0"/>
              <c:showVal val="0"/>
              <c:txPr>
                <a:bodyPr wrap="square"/>
                <a:lstStyle/>
                <a:p>
                  <a:pPr>
                    <a:defRPr sz="1200" b="1" strike="noStrike" spc="-1">
                      <a:solidFill>
                        <a:srgbClr val="000000"/>
                      </a:solidFill>
                      <a:latin typeface="Calibri"/>
                      <a:ea typeface="Calibri"/>
                    </a:defRPr>
                  </a:pPr>
                  <a:endParaRPr/>
                </a:p>
              </c:txPr>
            </c:dLbl>
            <c:dLblPos val="bestFit"/>
            <c:separator xml:space="preserve">
</c:separator>
            <c:showBubbleSize val="0"/>
            <c:showCatName val="0"/>
            <c:showLeaderLines val="0"/>
            <c:showLegendKey val="0"/>
            <c:showPercent val="1"/>
            <c:showSerName val="0"/>
            <c:showVal val="0"/>
            <c:txPr>
              <a:bodyPr wrap="square"/>
              <a:lstStyle/>
              <a:p>
                <a:pPr>
                  <a:defRPr sz="1000" b="0" strike="noStrike" spc="-1">
                    <a:solidFill>
                      <a:srgbClr val="000000"/>
                    </a:solidFill>
                    <a:latin typeface="Calibri"/>
                    <a:ea typeface="Arial"/>
                  </a:defRPr>
                </a:pPr>
                <a:endParaRPr/>
              </a:p>
            </c:txPr>
          </c:dLbls>
          <c:cat>
            <c:strRef>
              <c:f>Übersicht!$A$10:$A$11</c:f>
              <c:strCache>
                <c:ptCount val="2"/>
                <c:pt idx="0">
                  <c:v xml:space="preserve">Budget verblieben</c:v>
                </c:pt>
                <c:pt idx="1">
                  <c:v xml:space="preserve">Budget gebunden</c:v>
                </c:pt>
              </c:strCache>
            </c:strRef>
          </c:cat>
          <c:val>
            <c:numRef>
              <c:f>Übersicht!$B$10:$B$11</c:f>
              <c:numCache>
                <c:formatCode>General</c:formatCode>
                <c:ptCount val="2"/>
                <c:pt idx="0">
                  <c:v>8990.99</c:v>
                </c:pt>
                <c:pt idx="1">
                  <c:v>1009.01</c:v>
                </c:pt>
              </c:numCache>
            </c:numRef>
          </c:val>
        </c:ser>
        <c:dLbls>
          <c:showBubbleSize val="0"/>
          <c:showCatName val="0"/>
          <c:showLegendKey val="0"/>
          <c:showPercent val="0"/>
          <c:showSerName val="0"/>
          <c:showVal val="0"/>
        </c:dLbls>
        <c:firstSliceAng val="90"/>
      </c:pieChart>
      <c:spPr bwMode="auto">
        <a:prstGeom prst="rect">
          <a:avLst/>
        </a:prstGeom>
        <a:noFill/>
        <a:ln w="0">
          <a:noFill/>
        </a:ln>
      </c:spPr>
    </c:plotArea>
    <c:legend>
      <c:legendPos val="r"/>
      <c:layout>
        <c:manualLayout>
          <c:xMode val="edge"/>
          <c:yMode val="edge"/>
          <c:x val="0.59225000000000005"/>
          <c:y val="0.53400000000000003"/>
          <c:w val="0.24725"/>
          <c:h val="0.30775000000000002"/>
        </c:manualLayout>
      </c:layout>
      <c:overlay val="1"/>
      <c:spPr bwMode="auto">
        <a:prstGeom prst="rect">
          <a:avLst/>
        </a:prstGeom>
        <a:noFill/>
        <a:ln w="3240">
          <a:noFill/>
        </a:ln>
      </c:spPr>
      <c:txPr>
        <a:bodyPr/>
        <a:lstStyle/>
        <a:p>
          <a:pPr>
            <a:defRPr sz="900" b="0" strike="noStrike" spc="-1">
              <a:solidFill>
                <a:srgbClr val="000000"/>
              </a:solidFill>
              <a:latin typeface="Calibri"/>
              <a:ea typeface="Calibri"/>
            </a:defRPr>
          </a:pPr>
          <a:endParaRPr/>
        </a:p>
      </c:txPr>
    </c:legend>
    <c:plotVisOnly val="1"/>
    <c:dispBlanksAs val="gap"/>
    <c:showDLblsOverMax val="0"/>
  </c:chart>
  <c:spPr bwMode="auto">
    <a:xfrm>
      <a:off x="25560" y="2176200"/>
      <a:ext cx="2908080" cy="2205360"/>
    </a:xfrm>
    <a:prstGeom prst="rect">
      <a:avLst/>
    </a:prstGeom>
    <a:solidFill>
      <a:srgbClr val="FFFFFF"/>
    </a:solidFill>
    <a:ln w="1260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xmlns:mc="http://schemas.openxmlformats.org/markup-compatibility/2006" xmlns:c14="http://schemas.microsoft.com/office/drawing/2007/8/2/chart">
  <c:date1904 val="0"/>
  <c:lang val="en-US"/>
  <c:roundedCorners val="0"/>
  <mc:AlternateContent>
    <mc:Choice Requires="c14">
      <c14:style val="102"/>
    </mc:Choice>
    <mc:Fallback>
      <c:style val="2"/>
    </mc:Fallback>
  </mc:AlternateContent>
  <c:chart>
    <c:autoTitleDeleted val="1"/>
    <c:plotArea>
      <c:layout/>
      <c:pieChart>
        <c:varyColors val="1"/>
        <c:ser>
          <c:idx val="0"/>
          <c:order val="0"/>
          <c:spPr bwMode="auto">
            <a:prstGeom prst="rect">
              <a:avLst/>
            </a:prstGeom>
            <a:solidFill>
              <a:srgbClr val="4472C4"/>
            </a:solidFill>
            <a:ln w="3240">
              <a:noFill/>
            </a:ln>
          </c:spPr>
          <c:explosion val="0"/>
          <c:dPt>
            <c:idx val="0"/>
            <c:spPr bwMode="auto">
              <a:prstGeom prst="rect">
                <a:avLst/>
              </a:prstGeom>
              <a:solidFill>
                <a:srgbClr val="70AD47"/>
              </a:solidFill>
              <a:ln w="3240">
                <a:noFill/>
              </a:ln>
            </c:spPr>
          </c:dPt>
          <c:dPt>
            <c:idx val="1"/>
            <c:spPr bwMode="auto">
              <a:prstGeom prst="rect">
                <a:avLst/>
              </a:prstGeom>
              <a:solidFill>
                <a:srgbClr val="FF420E"/>
              </a:solidFill>
              <a:ln w="3240">
                <a:noFill/>
              </a:ln>
            </c:spPr>
          </c:dPt>
          <c:dLbls>
            <c:dLbl>
              <c:idx val="0"/>
              <c:dLblPos val="bestFit"/>
              <c:layout/>
              <c:separator xml:space="preserve">; </c:separator>
              <c:showBubbleSize val="0"/>
              <c:showCatName val="0"/>
              <c:showLegendKey val="0"/>
              <c:showPercent val="1"/>
              <c:showSerName val="0"/>
              <c:showVal val="0"/>
              <c:txPr>
                <a:bodyPr wrap="square"/>
                <a:lstStyle/>
                <a:p>
                  <a:pPr>
                    <a:defRPr sz="1200" b="1" strike="noStrike" spc="-1">
                      <a:solidFill>
                        <a:srgbClr val="000000"/>
                      </a:solidFill>
                      <a:latin typeface="Calibri"/>
                      <a:ea typeface="Calibri"/>
                    </a:defRPr>
                  </a:pPr>
                  <a:endParaRPr/>
                </a:p>
              </c:txPr>
            </c:dLbl>
            <c:dLbl>
              <c:idx val="1"/>
              <c:dLblPos val="bestFit"/>
              <c:layout/>
              <c:separator xml:space="preserve">; </c:separator>
              <c:showBubbleSize val="0"/>
              <c:showCatName val="0"/>
              <c:showLegendKey val="0"/>
              <c:showPercent val="1"/>
              <c:showSerName val="0"/>
              <c:showVal val="0"/>
              <c:txPr>
                <a:bodyPr wrap="square"/>
                <a:lstStyle/>
                <a:p>
                  <a:pPr>
                    <a:defRPr sz="1200" b="1" strike="noStrike" spc="-1">
                      <a:solidFill>
                        <a:srgbClr val="000000"/>
                      </a:solidFill>
                      <a:latin typeface="Calibri"/>
                      <a:ea typeface="Calibri"/>
                    </a:defRPr>
                  </a:pPr>
                  <a:endParaRPr/>
                </a:p>
              </c:txPr>
            </c:dLbl>
            <c:dLblPos val="bestFit"/>
            <c:separator xml:space="preserve">
</c:separator>
            <c:showBubbleSize val="0"/>
            <c:showCatName val="0"/>
            <c:showLeaderLines val="0"/>
            <c:showLegendKey val="0"/>
            <c:showPercent val="1"/>
            <c:showSerName val="0"/>
            <c:showVal val="0"/>
            <c:txPr>
              <a:bodyPr wrap="square"/>
              <a:lstStyle/>
              <a:p>
                <a:pPr>
                  <a:defRPr sz="1000" b="0" strike="noStrike" spc="-1">
                    <a:solidFill>
                      <a:srgbClr val="000000"/>
                    </a:solidFill>
                    <a:latin typeface="Calibri"/>
                    <a:ea typeface="Arial"/>
                  </a:defRPr>
                </a:pPr>
                <a:endParaRPr/>
              </a:p>
            </c:txPr>
          </c:dLbls>
          <c:cat>
            <c:strRef>
              <c:f>Übersicht!$D$10:$D$11</c:f>
              <c:strCache>
                <c:ptCount val="2"/>
                <c:pt idx="0">
                  <c:v xml:space="preserve">Budget verblieben</c:v>
                </c:pt>
                <c:pt idx="1">
                  <c:v xml:space="preserve">Budget gebunden</c:v>
                </c:pt>
              </c:strCache>
            </c:strRef>
          </c:cat>
          <c:val>
            <c:numRef>
              <c:f>Übersicht!$E$10:$E$11</c:f>
              <c:numCache>
                <c:formatCode>General</c:formatCode>
                <c:ptCount val="2"/>
                <c:pt idx="0">
                  <c:v>4329.43</c:v>
                </c:pt>
                <c:pt idx="1">
                  <c:v>5670.57</c:v>
                </c:pt>
              </c:numCache>
            </c:numRef>
          </c:val>
        </c:ser>
        <c:dLbls>
          <c:showBubbleSize val="0"/>
          <c:showCatName val="0"/>
          <c:showLegendKey val="0"/>
          <c:showPercent val="0"/>
          <c:showSerName val="0"/>
          <c:showVal val="0"/>
        </c:dLbls>
        <c:firstSliceAng val="90"/>
      </c:pieChart>
      <c:spPr bwMode="auto">
        <a:prstGeom prst="rect">
          <a:avLst/>
        </a:prstGeom>
        <a:noFill/>
        <a:ln w="0">
          <a:noFill/>
        </a:ln>
      </c:spPr>
    </c:plotArea>
    <c:legend>
      <c:legendPos val="t"/>
      <c:layout/>
      <c:overlay val="0"/>
      <c:spPr bwMode="auto">
        <a:prstGeom prst="rect">
          <a:avLst/>
        </a:prstGeom>
        <a:noFill/>
        <a:ln w="3240">
          <a:noFill/>
        </a:ln>
      </c:spPr>
      <c:txPr>
        <a:bodyPr/>
        <a:lstStyle/>
        <a:p>
          <a:pPr>
            <a:defRPr sz="900" b="0" strike="noStrike" spc="-1">
              <a:solidFill>
                <a:srgbClr val="000000"/>
              </a:solidFill>
              <a:latin typeface="Calibri"/>
              <a:ea typeface="Calibri"/>
            </a:defRPr>
          </a:pPr>
          <a:endParaRPr/>
        </a:p>
      </c:txPr>
    </c:legend>
    <c:plotVisOnly val="1"/>
    <c:dispBlanksAs val="gap"/>
    <c:showDLblsOverMax val="0"/>
  </c:chart>
  <c:spPr bwMode="auto">
    <a:xfrm>
      <a:off x="3732480" y="2196360"/>
      <a:ext cx="2876760" cy="2178720"/>
    </a:xfrm>
    <a:prstGeom prst="rect">
      <a:avLst/>
    </a:prstGeom>
    <a:solidFill>
      <a:srgbClr val="FFFFFF"/>
    </a:solidFill>
    <a:ln w="12600">
      <a:solidFill>
        <a:srgbClr val="D9D9D9"/>
      </a:solidFill>
      <a:round/>
    </a:ln>
  </c:spPr>
</c:chartSpace>
</file>

<file path=xl/drawings/_rels/drawing1.xml.rels><?xml version="1.0" encoding="UTF-8" standalone="yes"?><Relationships xmlns="http://schemas.openxmlformats.org/package/2006/relationships"><Relationship Id="rId1" Type="http://schemas.openxmlformats.org/officeDocument/2006/relationships/image" Target="../media/image1.png"/><Relationship Id="rId2" Type="http://schemas.openxmlformats.org/officeDocument/2006/relationships/chart" Target="../charts/chart1.xml" /><Relationship Id="rId3"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6</xdr:col>
      <xdr:colOff>86760</xdr:colOff>
      <xdr:row>0</xdr:row>
      <xdr:rowOff>26640</xdr:rowOff>
    </xdr:from>
    <xdr:to>
      <xdr:col>9</xdr:col>
      <xdr:colOff>154800</xdr:colOff>
      <xdr:row>8</xdr:row>
      <xdr:rowOff>172440</xdr:rowOff>
    </xdr:to>
    <xdr:pic>
      <xdr:nvPicPr>
        <xdr:cNvPr id="0" name="Grafik 1" descr="" hidden="0"/>
        <xdr:cNvPicPr/>
      </xdr:nvPicPr>
      <xdr:blipFill>
        <a:blip r:embed="rId1"/>
        <a:stretch/>
      </xdr:blipFill>
      <xdr:spPr bwMode="auto">
        <a:xfrm>
          <a:off x="7451640" y="26640"/>
          <a:ext cx="2944440" cy="1545840"/>
        </a:xfrm>
        <a:prstGeom prst="rect">
          <a:avLst/>
        </a:prstGeom>
        <a:ln w="0">
          <a:noFill/>
        </a:ln>
      </xdr:spPr>
    </xdr:pic>
    <xdr:clientData/>
  </xdr:twoCellAnchor>
  <xdr:twoCellAnchor editAs="oneCell">
    <xdr:from>
      <xdr:col>0</xdr:col>
      <xdr:colOff>25560</xdr:colOff>
      <xdr:row>12</xdr:row>
      <xdr:rowOff>80640</xdr:rowOff>
    </xdr:from>
    <xdr:to>
      <xdr:col>2</xdr:col>
      <xdr:colOff>197280</xdr:colOff>
      <xdr:row>26</xdr:row>
      <xdr:rowOff>19080</xdr:rowOff>
    </xdr:to>
    <xdr:graphicFrame>
      <xdr:nvGraphicFramePr>
        <xdr:cNvPr id="1" name="Chart_4" hidden="0"/>
        <xdr:cNvGraphicFramePr>
          <a:graphicFrameLocks xmlns:a="http://schemas.openxmlformats.org/drawingml/2006/main"/>
        </xdr:cNvGraphicFramePr>
      </xdr:nvGraphicFramePr>
      <xdr:xfrm>
        <a:off x="25560" y="2176200"/>
        <a:ext cx="2908080" cy="220536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37440</xdr:colOff>
      <xdr:row>12</xdr:row>
      <xdr:rowOff>100800</xdr:rowOff>
    </xdr:from>
    <xdr:to>
      <xdr:col>5</xdr:col>
      <xdr:colOff>203400</xdr:colOff>
      <xdr:row>26</xdr:row>
      <xdr:rowOff>12600</xdr:rowOff>
    </xdr:to>
    <xdr:graphicFrame>
      <xdr:nvGraphicFramePr>
        <xdr:cNvPr id="2" name="Chart_5" hidden="0"/>
        <xdr:cNvGraphicFramePr>
          <a:graphicFrameLocks xmlns:a="http://schemas.openxmlformats.org/drawingml/2006/main"/>
        </xdr:cNvGraphicFramePr>
      </xdr:nvGraphicFramePr>
      <xdr:xfrm>
        <a:off x="3732480" y="2196360"/>
        <a:ext cx="2876760" cy="217872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 " id="{727DD901-6737-9C36-13C1-94C16AE26409}"/>
</personList>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name="">
      <a:fillStyleLst>
        <a:solidFill>
          <a:schemeClr val="phClr"/>
        </a:solidFill>
        <a:solidFill/>
        <a:soli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theme>
</file>

<file path=xl/threadedComments/threadedComment1.xml><?xml version="1.0" encoding="utf-8"?>
<ThreadedComments xmlns="http://schemas.microsoft.com/office/spreadsheetml/2018/threadedcomments" xmlns:x="http://schemas.openxmlformats.org/spreadsheetml/2006/main">
  <threadedComment ref="B10" personId="{727DD901-6737-9C36-13C1-94C16AE26409}" id="{00220088-007E-41D5-9D64-008000CB0040}" done="0">
    <text xml:space="preserve">Comment:
 :
Comment:
    Summe im Haushaltsplan nachschauen
</text>
  </threadedComment>
  <threadedComment ref="E10" personId="{727DD901-6737-9C36-13C1-94C16AE26409}" id="{00B30093-00DF-4EE8-A922-004B002F00EB}" done="0">
    <text xml:space="preserve">Comment:
 :
Comment:
    Summe im Haushaltsplan nachschauen
</text>
  </threadedComment>
</ThreadedComments>
</file>

<file path=xl/worksheets/_rels/sheet1.xml.rels><?xml version="1.0" encoding="UTF-8" standalone="yes"?><Relationships xmlns="http://schemas.openxmlformats.org/package/2006/relationships"><Relationship  Id="rId4" Type="http://schemas.openxmlformats.org/officeDocument/2006/relationships/vmlDrawing" Target="../drawings/vmlDrawing1.vml"/><Relationship  Id="rId3" Type="http://schemas.openxmlformats.org/officeDocument/2006/relationships/drawing" Target="../drawings/drawing1.xml"/><Relationship  Id="rId2" Type="http://schemas.openxmlformats.org/officeDocument/2006/relationships/comments" Target="../comments1.xml"/><Relationship  Id="rId1"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filterMode="0">
    <outlinePr applyStyles="0" summaryBelow="1" summaryRight="1" showOutlineSymbols="1"/>
    <pageSetUpPr autoPageBreaks="1" fitToPage="0"/>
  </sheetPr>
  <sheetViews>
    <sheetView showGridLines="1" showRowColHeaders="1" showZeros="1" zoomScale="65" workbookViewId="0">
      <selection activeCell="A1" activeCellId="0" sqref="A1"/>
    </sheetView>
  </sheetViews>
  <sheetFormatPr defaultColWidth="13.6875" defaultRowHeight="12.75"/>
  <cols>
    <col customWidth="1" min="1" max="1" style="0" width="20.829999999999998"/>
    <col customWidth="1" min="2" max="2" style="0" width="17.940000000000001"/>
    <col customWidth="1" min="3" max="3" style="0" width="13.59"/>
    <col customWidth="1" min="4" max="4" style="0" width="21.43"/>
    <col customWidth="1" min="5" max="5" style="0" width="16.989999999999998"/>
    <col customWidth="1" min="6" max="257" style="0" width="13.59"/>
  </cols>
  <sheetData>
    <row r="2" ht="21">
      <c r="A2" s="1" t="s">
        <v>0</v>
      </c>
    </row>
    <row r="4" ht="12.75">
      <c r="A4" t="s">
        <v>1</v>
      </c>
    </row>
    <row r="5" ht="12.75">
      <c r="A5" t="s">
        <v>2</v>
      </c>
    </row>
    <row r="7" ht="12.75">
      <c r="A7" t="s">
        <v>3</v>
      </c>
    </row>
    <row r="9" ht="16.5">
      <c r="A9" s="2" t="s">
        <v>4</v>
      </c>
      <c r="B9" s="2"/>
      <c r="C9" s="2"/>
      <c r="D9" s="2" t="s">
        <v>5</v>
      </c>
    </row>
    <row r="10" ht="12.75">
      <c r="A10" t="s">
        <v>6</v>
      </c>
      <c r="B10" s="3">
        <f>10000-B11-B12</f>
        <v>6055.1899999999996</v>
      </c>
      <c r="D10" t="s">
        <v>6</v>
      </c>
      <c r="E10" s="3">
        <f>10000-E11-E12</f>
        <v>3625.6800000000003</v>
      </c>
    </row>
    <row r="11" ht="12.75">
      <c r="A11" t="s">
        <v>7</v>
      </c>
      <c r="B11" s="3">
        <f>SUMIF(Anträge!$C$7:$C$91,"681 01",Anträge!$M$7:$M$100)</f>
        <v>3944.8100000000004</v>
      </c>
      <c r="D11" t="s">
        <v>7</v>
      </c>
      <c r="E11" s="3">
        <f>SUMIF(Anträge!$C$7:$C$91,"981 02",Anträge!$M$7:$M$100)</f>
        <v>6374.3199999999997</v>
      </c>
    </row>
    <row r="12" ht="12.75">
      <c r="A12" t="s">
        <v>8</v>
      </c>
      <c r="B12" s="3">
        <f>SUMIF(Anträge!$C$7:$C$36,"681 01",Anträge!$N$7:$N$36)</f>
        <v>0</v>
      </c>
      <c r="D12" t="s">
        <v>8</v>
      </c>
      <c r="E12" s="3">
        <f>SUMIF(Anträge!$C$7:$C$36,"981 02",Anträge!$N$7:$N$36)</f>
        <v>0</v>
      </c>
    </row>
  </sheetData>
  <printOptions headings="0" gridLines="0"/>
  <pageMargins left="0.69999999999999996" right="0.69999999999999996" top="1.1812499999999999" bottom="1.1812499999999999" header="0.51181102362204689" footer="0.51181102362204689"/>
  <pageSetup paperSize="9" scale="90" firstPageNumber="4294967295" fitToWidth="1" fitToHeight="1" pageOrder="downThenOver" orientation="portrait" usePrinterDefaults="1" blackAndWhite="0" draft="0" cellComments="none" useFirstPageNumber="0" errors="displayed" horizontalDpi="300" verticalDpi="300" copies="1"/>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filterMode="0">
    <outlinePr applyStyles="0" summaryBelow="1" summaryRight="1" showOutlineSymbols="1"/>
    <pageSetUpPr autoPageBreaks="1" fitToPage="0"/>
  </sheetPr>
  <sheetViews>
    <sheetView showGridLines="1" showRowColHeaders="1" showZeros="1" topLeftCell="A82" zoomScale="65" workbookViewId="0">
      <selection activeCell="P89" activeCellId="0" sqref="P89"/>
    </sheetView>
  </sheetViews>
  <sheetFormatPr defaultColWidth="13.6875" defaultRowHeight="12.75"/>
  <cols>
    <col customWidth="1" min="1" max="1" style="0" width="8.9600000000000009"/>
    <col customWidth="1" min="2" max="2" style="4" width="8.7799999999999994"/>
    <col customWidth="1" min="3" max="3" style="5" width="9.9700000000000006"/>
    <col customWidth="1" min="4" max="4" style="6" width="45.380000000000003"/>
    <col customWidth="1" min="5" max="5" style="7" width="9.3200000000000003"/>
    <col customWidth="1" min="6" max="6" style="8" width="31.57421875"/>
    <col customWidth="1" min="7" max="7" style="9" width="15.970000000000001"/>
    <col customWidth="1" min="8" max="8" style="5" width="7.1399999999999997"/>
    <col customWidth="1" min="9" max="9" style="4" width="18.850000000000001"/>
    <col customWidth="1" min="10" max="10" style="9" width="14.369999999999999"/>
    <col customWidth="1" min="11" max="12" style="4" width="14.369999999999999"/>
    <col customWidth="1" min="13" max="13" style="10" width="10.42"/>
    <col customWidth="1" hidden="1" min="14" max="14" style="10" width="11.52"/>
    <col customWidth="1" hidden="1" min="15" max="15" style="11" width="11.52"/>
    <col customWidth="1" min="16" max="16" style="6" width="73.549999999999997"/>
  </cols>
  <sheetData>
    <row r="1" ht="21">
      <c r="A1" s="12" t="s">
        <v>9</v>
      </c>
      <c r="B1" s="12"/>
      <c r="C1" s="12"/>
      <c r="D1" s="12"/>
    </row>
    <row r="2" ht="14.25" customHeight="1"/>
    <row r="3" ht="14.25" customHeight="1">
      <c r="J3" s="13"/>
      <c r="K3" s="8"/>
      <c r="L3" s="8"/>
    </row>
    <row r="4" s="14" customFormat="1" ht="37" customHeight="1">
      <c r="A4" s="15" t="s">
        <v>10</v>
      </c>
      <c r="B4" s="15" t="s">
        <v>11</v>
      </c>
      <c r="C4" s="15" t="s">
        <v>12</v>
      </c>
      <c r="D4" s="16" t="s">
        <v>13</v>
      </c>
      <c r="E4" s="17" t="s">
        <v>14</v>
      </c>
      <c r="F4" s="15" t="s">
        <v>15</v>
      </c>
      <c r="G4" s="18" t="s">
        <v>16</v>
      </c>
      <c r="H4" s="15" t="s">
        <v>17</v>
      </c>
      <c r="I4" s="15" t="s">
        <v>18</v>
      </c>
      <c r="J4" s="19" t="s">
        <v>19</v>
      </c>
      <c r="K4" s="20" t="s">
        <v>18</v>
      </c>
      <c r="L4" s="20" t="s">
        <v>20</v>
      </c>
      <c r="M4" s="21" t="s">
        <v>21</v>
      </c>
      <c r="N4" s="22" t="s">
        <v>22</v>
      </c>
      <c r="O4" s="23" t="s">
        <v>23</v>
      </c>
      <c r="P4" s="24" t="s">
        <v>24</v>
      </c>
    </row>
    <row r="5" ht="14.25">
      <c r="A5" s="25"/>
      <c r="B5" s="26"/>
      <c r="C5" s="27"/>
      <c r="H5" s="28"/>
      <c r="I5" s="29"/>
      <c r="J5" s="30"/>
      <c r="K5" s="26"/>
      <c r="L5" s="26"/>
      <c r="M5" s="31"/>
      <c r="N5" s="31"/>
    </row>
    <row r="6" s="32" customFormat="1" ht="14.25">
      <c r="A6" s="33" t="s">
        <v>25</v>
      </c>
      <c r="B6" s="33"/>
      <c r="C6" s="33"/>
      <c r="D6" s="33"/>
      <c r="E6" s="33"/>
      <c r="F6" s="33"/>
      <c r="G6" s="33"/>
      <c r="H6" s="33"/>
      <c r="I6" s="33"/>
      <c r="J6" s="33"/>
      <c r="K6" s="33"/>
      <c r="L6" s="33"/>
      <c r="M6" s="33"/>
      <c r="N6" s="33"/>
      <c r="O6" s="33"/>
      <c r="P6" s="34"/>
    </row>
    <row r="7" ht="38.25">
      <c r="A7" s="8" t="s">
        <v>26</v>
      </c>
      <c r="B7" s="8" t="s">
        <v>27</v>
      </c>
      <c r="C7" s="8"/>
      <c r="D7" s="35" t="s">
        <v>28</v>
      </c>
      <c r="E7" s="36">
        <v>44732</v>
      </c>
      <c r="F7" s="8" t="s">
        <v>29</v>
      </c>
      <c r="G7" s="13">
        <v>998.75</v>
      </c>
      <c r="H7" s="8" t="s">
        <v>30</v>
      </c>
      <c r="I7" s="8" t="s">
        <v>31</v>
      </c>
      <c r="J7" s="13"/>
      <c r="K7" s="8"/>
      <c r="L7" s="4" t="s">
        <v>32</v>
      </c>
      <c r="M7" s="37"/>
      <c r="N7" s="38"/>
      <c r="P7" s="6" t="s">
        <v>33</v>
      </c>
    </row>
    <row r="8" ht="51">
      <c r="A8" s="8" t="s">
        <v>34</v>
      </c>
      <c r="B8" s="8"/>
      <c r="C8" s="8"/>
      <c r="D8" s="35" t="s">
        <v>35</v>
      </c>
      <c r="E8" s="36">
        <v>44770</v>
      </c>
      <c r="F8" s="8" t="s">
        <v>36</v>
      </c>
      <c r="G8" s="13">
        <v>519.20000000000005</v>
      </c>
      <c r="H8" s="8" t="s">
        <v>30</v>
      </c>
      <c r="I8" s="8" t="s">
        <v>37</v>
      </c>
      <c r="J8" s="13"/>
      <c r="K8" s="8"/>
      <c r="L8" s="4" t="s">
        <v>32</v>
      </c>
      <c r="M8" s="38"/>
      <c r="N8" s="38"/>
      <c r="P8" s="6" t="s">
        <v>38</v>
      </c>
    </row>
    <row r="9" ht="25.5">
      <c r="A9" s="8" t="s">
        <v>39</v>
      </c>
      <c r="B9" s="8" t="s">
        <v>27</v>
      </c>
      <c r="C9" s="8"/>
      <c r="D9" s="35" t="s">
        <v>40</v>
      </c>
      <c r="E9" s="36">
        <v>44775</v>
      </c>
      <c r="F9" s="8" t="s">
        <v>41</v>
      </c>
      <c r="G9" s="13">
        <v>519.20000000000005</v>
      </c>
      <c r="H9" s="8" t="s">
        <v>30</v>
      </c>
      <c r="I9" s="8" t="s">
        <v>37</v>
      </c>
      <c r="J9" s="13"/>
      <c r="K9" s="8"/>
      <c r="L9" s="4" t="s">
        <v>32</v>
      </c>
      <c r="M9" s="38"/>
      <c r="N9" s="38"/>
      <c r="P9" s="6" t="s">
        <v>42</v>
      </c>
    </row>
    <row r="10" ht="12.75">
      <c r="A10" s="8"/>
      <c r="B10" s="8"/>
      <c r="C10" s="8"/>
      <c r="D10" s="35"/>
      <c r="E10" s="36"/>
      <c r="G10" s="13"/>
      <c r="H10" s="8"/>
      <c r="I10" s="8"/>
      <c r="J10" s="13"/>
      <c r="K10" s="8"/>
      <c r="M10" s="38"/>
      <c r="N10" s="38"/>
    </row>
    <row r="11" ht="25.5">
      <c r="A11" s="8" t="s">
        <v>43</v>
      </c>
      <c r="B11" s="8" t="s">
        <v>27</v>
      </c>
      <c r="C11" s="8" t="s">
        <v>44</v>
      </c>
      <c r="D11" s="35" t="s">
        <v>45</v>
      </c>
      <c r="E11" s="36">
        <v>44831</v>
      </c>
      <c r="F11" s="8" t="s">
        <v>46</v>
      </c>
      <c r="G11" s="13">
        <v>79.799999999999997</v>
      </c>
      <c r="H11" s="8" t="s">
        <v>30</v>
      </c>
      <c r="I11" s="8" t="s">
        <v>47</v>
      </c>
      <c r="J11" s="13"/>
      <c r="L11" s="4" t="s">
        <v>32</v>
      </c>
      <c r="M11" s="13">
        <v>79.799999999999997</v>
      </c>
      <c r="N11" s="38"/>
    </row>
    <row r="12" ht="25.5">
      <c r="A12" s="8" t="s">
        <v>48</v>
      </c>
      <c r="B12" s="8" t="s">
        <v>27</v>
      </c>
      <c r="C12" s="8"/>
      <c r="D12" s="35" t="s">
        <v>49</v>
      </c>
      <c r="E12" s="36">
        <v>44831</v>
      </c>
      <c r="F12" s="8" t="s">
        <v>46</v>
      </c>
      <c r="G12" s="13"/>
      <c r="H12" s="8"/>
      <c r="I12" s="8" t="s">
        <v>47</v>
      </c>
      <c r="J12" s="39"/>
      <c r="L12" s="4" t="s">
        <v>32</v>
      </c>
      <c r="M12" s="38"/>
      <c r="N12" s="38"/>
    </row>
    <row r="13" ht="32.100000000000001" customHeight="1">
      <c r="A13" s="8" t="s">
        <v>50</v>
      </c>
      <c r="B13" s="8" t="s">
        <v>27</v>
      </c>
      <c r="C13" s="8"/>
      <c r="D13" s="35" t="s">
        <v>51</v>
      </c>
      <c r="E13" s="36">
        <v>44712</v>
      </c>
      <c r="F13" s="8" t="s">
        <v>52</v>
      </c>
      <c r="G13" s="13">
        <v>315.13</v>
      </c>
      <c r="H13" s="8" t="s">
        <v>30</v>
      </c>
      <c r="I13" s="8"/>
      <c r="J13" s="39"/>
      <c r="L13" s="4" t="s">
        <v>53</v>
      </c>
      <c r="M13" s="13"/>
      <c r="N13" s="38"/>
      <c r="P13" s="6" t="s">
        <v>54</v>
      </c>
    </row>
    <row r="14" s="40" customFormat="1" ht="12.75">
      <c r="A14" s="41"/>
      <c r="B14" s="41"/>
      <c r="C14" s="41"/>
      <c r="D14" s="42"/>
      <c r="E14" s="43"/>
      <c r="F14" s="41"/>
      <c r="G14" s="44"/>
      <c r="H14" s="41"/>
      <c r="I14" s="41"/>
      <c r="J14" s="45"/>
      <c r="K14" s="46"/>
      <c r="L14" s="46"/>
      <c r="M14" s="47"/>
      <c r="N14" s="47"/>
      <c r="O14" s="48"/>
      <c r="P14" s="49"/>
    </row>
    <row r="15" ht="47.049999999999997" customHeight="1">
      <c r="A15" s="8" t="s">
        <v>55</v>
      </c>
      <c r="B15" s="8" t="s">
        <v>56</v>
      </c>
      <c r="C15" s="8"/>
      <c r="D15" s="35" t="s">
        <v>57</v>
      </c>
      <c r="E15" s="36">
        <v>44740</v>
      </c>
      <c r="F15" s="8" t="s">
        <v>58</v>
      </c>
      <c r="G15" s="13">
        <v>504</v>
      </c>
      <c r="H15" s="8" t="s">
        <v>30</v>
      </c>
      <c r="I15" s="8" t="s">
        <v>59</v>
      </c>
      <c r="J15" s="39"/>
      <c r="L15" s="4" t="s">
        <v>32</v>
      </c>
      <c r="M15" s="38"/>
      <c r="N15" s="38"/>
      <c r="P15" s="6" t="s">
        <v>60</v>
      </c>
    </row>
    <row r="16" ht="25.5">
      <c r="A16" s="8" t="s">
        <v>61</v>
      </c>
      <c r="B16" s="8" t="s">
        <v>56</v>
      </c>
      <c r="C16" s="50" t="s">
        <v>62</v>
      </c>
      <c r="D16" s="35" t="s">
        <v>63</v>
      </c>
      <c r="E16" s="36">
        <v>44765</v>
      </c>
      <c r="F16" s="8" t="s">
        <v>64</v>
      </c>
      <c r="G16" s="13">
        <v>396</v>
      </c>
      <c r="H16" s="8" t="s">
        <v>30</v>
      </c>
      <c r="I16" s="8" t="s">
        <v>47</v>
      </c>
      <c r="J16" s="39"/>
      <c r="L16" s="4" t="s">
        <v>32</v>
      </c>
      <c r="M16" s="13">
        <v>396</v>
      </c>
      <c r="N16" s="38"/>
      <c r="P16" s="6" t="s">
        <v>65</v>
      </c>
    </row>
    <row r="17" ht="25.5">
      <c r="A17" s="8" t="s">
        <v>66</v>
      </c>
      <c r="B17" s="8" t="s">
        <v>56</v>
      </c>
      <c r="C17" s="50" t="s">
        <v>62</v>
      </c>
      <c r="D17" s="35" t="s">
        <v>67</v>
      </c>
      <c r="E17" s="36">
        <v>44771</v>
      </c>
      <c r="F17" s="8" t="s">
        <v>68</v>
      </c>
      <c r="G17" s="13">
        <v>2400</v>
      </c>
      <c r="H17" s="8" t="s">
        <v>30</v>
      </c>
      <c r="I17" s="8"/>
      <c r="J17" s="13">
        <v>504</v>
      </c>
      <c r="K17" s="4" t="s">
        <v>47</v>
      </c>
      <c r="L17" s="4" t="s">
        <v>32</v>
      </c>
      <c r="M17" s="13">
        <v>504</v>
      </c>
      <c r="N17" s="38"/>
      <c r="P17" s="6" t="s">
        <v>69</v>
      </c>
    </row>
    <row r="18" ht="25.5">
      <c r="A18" s="8" t="s">
        <v>70</v>
      </c>
      <c r="B18" s="8" t="s">
        <v>56</v>
      </c>
      <c r="C18" s="8"/>
      <c r="D18" s="35" t="s">
        <v>71</v>
      </c>
      <c r="E18" s="36">
        <v>44794</v>
      </c>
      <c r="F18" s="8" t="s">
        <v>72</v>
      </c>
      <c r="G18" s="13">
        <v>1650</v>
      </c>
      <c r="H18" s="8" t="s">
        <v>30</v>
      </c>
      <c r="I18" s="8" t="s">
        <v>73</v>
      </c>
      <c r="J18" s="13"/>
      <c r="L18" s="4" t="s">
        <v>73</v>
      </c>
      <c r="M18" s="38"/>
      <c r="N18" s="38"/>
      <c r="P18" s="6" t="s">
        <v>74</v>
      </c>
    </row>
    <row r="19" ht="25.5">
      <c r="A19" s="8" t="s">
        <v>75</v>
      </c>
      <c r="B19" s="8" t="s">
        <v>56</v>
      </c>
      <c r="C19" s="8"/>
      <c r="D19" s="35" t="s">
        <v>76</v>
      </c>
      <c r="E19" s="36"/>
      <c r="G19" s="13"/>
      <c r="H19" s="8" t="s">
        <v>30</v>
      </c>
      <c r="I19" s="8" t="s">
        <v>77</v>
      </c>
      <c r="J19" s="13"/>
      <c r="L19" s="8" t="s">
        <v>77</v>
      </c>
      <c r="M19" s="38"/>
      <c r="N19" s="38"/>
      <c r="P19" s="6" t="s">
        <v>78</v>
      </c>
    </row>
    <row r="20" ht="12.75">
      <c r="A20" s="8" t="s">
        <v>79</v>
      </c>
      <c r="B20" s="8" t="s">
        <v>56</v>
      </c>
      <c r="C20" s="8"/>
      <c r="D20" s="35" t="s">
        <v>80</v>
      </c>
      <c r="E20" s="36"/>
      <c r="G20" s="13"/>
      <c r="H20" s="8" t="s">
        <v>30</v>
      </c>
      <c r="I20" s="8" t="s">
        <v>47</v>
      </c>
      <c r="J20" s="13"/>
      <c r="M20" s="38"/>
      <c r="N20" s="38"/>
      <c r="P20" s="6" t="s">
        <v>81</v>
      </c>
    </row>
    <row r="21" ht="14.25">
      <c r="A21" s="33" t="s">
        <v>82</v>
      </c>
      <c r="B21" s="33"/>
      <c r="C21" s="33"/>
      <c r="D21" s="33"/>
      <c r="E21" s="33"/>
      <c r="F21" s="33"/>
      <c r="G21" s="33"/>
      <c r="H21" s="33"/>
      <c r="I21" s="33"/>
      <c r="J21" s="33"/>
      <c r="K21" s="33"/>
      <c r="L21" s="33"/>
      <c r="M21" s="33"/>
      <c r="N21" s="33"/>
      <c r="O21" s="33"/>
      <c r="P21" s="34"/>
    </row>
    <row r="22" ht="35.549999999999997" customHeight="1">
      <c r="A22" s="8" t="s">
        <v>83</v>
      </c>
      <c r="B22" s="8" t="s">
        <v>27</v>
      </c>
      <c r="C22" s="50" t="s">
        <v>62</v>
      </c>
      <c r="D22" s="35" t="s">
        <v>51</v>
      </c>
      <c r="E22" s="36">
        <v>44712</v>
      </c>
      <c r="F22" s="8" t="s">
        <v>52</v>
      </c>
      <c r="G22" s="13">
        <v>109.88</v>
      </c>
      <c r="H22" s="8" t="s">
        <v>30</v>
      </c>
      <c r="I22" s="8"/>
      <c r="J22" s="13">
        <v>101.88</v>
      </c>
      <c r="K22" s="8" t="s">
        <v>84</v>
      </c>
      <c r="L22" s="4" t="s">
        <v>32</v>
      </c>
      <c r="M22" s="13">
        <v>109.88</v>
      </c>
      <c r="N22" s="38"/>
      <c r="P22" s="6" t="s">
        <v>85</v>
      </c>
    </row>
    <row r="23" ht="30.949999999999999" customHeight="1">
      <c r="A23" s="8" t="s">
        <v>86</v>
      </c>
      <c r="B23" s="8" t="s">
        <v>27</v>
      </c>
      <c r="C23" s="50" t="s">
        <v>62</v>
      </c>
      <c r="D23" s="35" t="s">
        <v>87</v>
      </c>
      <c r="E23" s="36">
        <v>44712</v>
      </c>
      <c r="F23" s="8" t="s">
        <v>52</v>
      </c>
      <c r="G23" s="13">
        <v>101.88</v>
      </c>
      <c r="H23" s="8" t="s">
        <v>30</v>
      </c>
      <c r="I23" s="8"/>
      <c r="J23" s="13">
        <v>93.879999999999995</v>
      </c>
      <c r="K23" s="8" t="s">
        <v>84</v>
      </c>
      <c r="L23" s="4" t="s">
        <v>32</v>
      </c>
      <c r="M23" s="13">
        <v>101.88</v>
      </c>
      <c r="N23" s="38"/>
      <c r="P23" s="6" t="s">
        <v>85</v>
      </c>
    </row>
    <row r="24" ht="35.549999999999997" customHeight="1">
      <c r="A24" s="8" t="s">
        <v>88</v>
      </c>
      <c r="B24" s="8" t="s">
        <v>27</v>
      </c>
      <c r="C24" s="50" t="s">
        <v>62</v>
      </c>
      <c r="D24" s="35" t="s">
        <v>89</v>
      </c>
      <c r="E24" s="36">
        <v>44712</v>
      </c>
      <c r="F24" s="8" t="s">
        <v>52</v>
      </c>
      <c r="G24" s="13">
        <v>103.36</v>
      </c>
      <c r="H24" s="8" t="s">
        <v>30</v>
      </c>
      <c r="I24" s="8"/>
      <c r="J24" s="13">
        <v>99.359999999999999</v>
      </c>
      <c r="K24" s="8" t="s">
        <v>84</v>
      </c>
      <c r="L24" s="4" t="s">
        <v>32</v>
      </c>
      <c r="M24" s="13">
        <v>103.36</v>
      </c>
      <c r="N24" s="38"/>
      <c r="P24" s="6" t="s">
        <v>90</v>
      </c>
    </row>
    <row r="25" ht="59.700000000000003" customHeight="1">
      <c r="A25" s="40"/>
      <c r="B25" s="46" t="s">
        <v>91</v>
      </c>
      <c r="C25" s="51"/>
      <c r="D25" s="52" t="s">
        <v>92</v>
      </c>
      <c r="E25" s="53">
        <v>44833</v>
      </c>
      <c r="F25" s="41" t="s">
        <v>93</v>
      </c>
      <c r="G25" s="54">
        <v>1600</v>
      </c>
      <c r="H25" s="51"/>
      <c r="I25" s="41" t="s">
        <v>94</v>
      </c>
      <c r="J25" s="54"/>
      <c r="K25" s="51"/>
      <c r="L25" s="41" t="s">
        <v>94</v>
      </c>
      <c r="M25" s="51"/>
      <c r="N25" s="55"/>
      <c r="O25" s="48"/>
      <c r="P25" s="56" t="s">
        <v>95</v>
      </c>
    </row>
    <row r="26" ht="23.850000000000001" customHeight="1">
      <c r="A26" s="42" t="s">
        <v>96</v>
      </c>
      <c r="B26" s="42"/>
      <c r="C26" s="42"/>
      <c r="D26" s="42"/>
      <c r="E26" s="42"/>
      <c r="F26" s="42"/>
      <c r="G26" s="42"/>
      <c r="H26" s="42"/>
      <c r="I26" s="42"/>
      <c r="J26" s="42"/>
      <c r="K26" s="42"/>
      <c r="L26" s="42"/>
      <c r="M26" s="42"/>
      <c r="N26" s="47"/>
      <c r="O26" s="48"/>
      <c r="P26" s="49"/>
    </row>
    <row r="27" ht="14.25">
      <c r="A27" s="33" t="s">
        <v>97</v>
      </c>
      <c r="B27" s="33"/>
      <c r="C27" s="33"/>
      <c r="D27" s="33"/>
      <c r="E27" s="33"/>
      <c r="F27" s="33"/>
      <c r="G27" s="33"/>
      <c r="H27" s="33"/>
      <c r="I27" s="33"/>
      <c r="J27" s="33"/>
      <c r="K27" s="33"/>
      <c r="L27" s="33"/>
      <c r="M27" s="33"/>
      <c r="N27" s="33"/>
      <c r="O27" s="33"/>
      <c r="P27" s="34"/>
    </row>
    <row r="28" ht="38.25">
      <c r="A28" s="8" t="s">
        <v>70</v>
      </c>
      <c r="B28" s="8" t="s">
        <v>56</v>
      </c>
      <c r="D28" s="35" t="s">
        <v>71</v>
      </c>
      <c r="E28" s="36">
        <v>44794</v>
      </c>
      <c r="F28" s="8" t="s">
        <v>72</v>
      </c>
      <c r="G28" s="9">
        <v>1650</v>
      </c>
      <c r="H28" s="5" t="s">
        <v>30</v>
      </c>
      <c r="L28" s="4" t="s">
        <v>73</v>
      </c>
      <c r="M28" s="38"/>
      <c r="N28" s="38"/>
      <c r="P28" s="6" t="s">
        <v>98</v>
      </c>
    </row>
    <row r="29" ht="25.5">
      <c r="A29" s="8" t="s">
        <v>99</v>
      </c>
      <c r="B29" s="8" t="s">
        <v>56</v>
      </c>
      <c r="C29" s="8" t="s">
        <v>44</v>
      </c>
      <c r="D29" s="6" t="s">
        <v>100</v>
      </c>
      <c r="E29" s="7">
        <v>44866</v>
      </c>
      <c r="F29" s="8" t="s">
        <v>101</v>
      </c>
      <c r="G29" s="9">
        <v>71</v>
      </c>
      <c r="H29" s="5" t="s">
        <v>30</v>
      </c>
      <c r="I29" s="4" t="s">
        <v>102</v>
      </c>
      <c r="M29" s="13">
        <v>71</v>
      </c>
      <c r="N29" s="38"/>
      <c r="P29" s="6" t="s">
        <v>103</v>
      </c>
    </row>
    <row r="30" ht="12.75">
      <c r="A30" s="8" t="s">
        <v>104</v>
      </c>
      <c r="B30" s="8" t="s">
        <v>56</v>
      </c>
      <c r="C30" s="5" t="s">
        <v>62</v>
      </c>
      <c r="D30" s="6" t="s">
        <v>105</v>
      </c>
      <c r="E30" s="7">
        <v>44860</v>
      </c>
      <c r="F30" s="8" t="s">
        <v>106</v>
      </c>
      <c r="G30" s="9">
        <v>204</v>
      </c>
      <c r="H30" s="5" t="s">
        <v>30</v>
      </c>
      <c r="I30" s="4" t="s">
        <v>102</v>
      </c>
      <c r="M30" s="13">
        <v>204</v>
      </c>
      <c r="N30" s="38"/>
      <c r="P30" s="6" t="s">
        <v>107</v>
      </c>
    </row>
    <row r="31" ht="47.049999999999997" customHeight="1">
      <c r="A31" s="8" t="s">
        <v>108</v>
      </c>
      <c r="B31" s="8" t="s">
        <v>56</v>
      </c>
      <c r="C31" s="8" t="s">
        <v>44</v>
      </c>
      <c r="D31" s="6" t="s">
        <v>109</v>
      </c>
      <c r="E31" s="7">
        <v>44869</v>
      </c>
      <c r="F31" s="8" t="s">
        <v>110</v>
      </c>
      <c r="G31" s="9">
        <v>85</v>
      </c>
      <c r="H31" s="5" t="s">
        <v>30</v>
      </c>
      <c r="I31" s="4" t="s">
        <v>102</v>
      </c>
      <c r="M31" s="13">
        <v>85</v>
      </c>
      <c r="N31" s="38"/>
      <c r="P31" s="6" t="s">
        <v>111</v>
      </c>
    </row>
    <row r="32" ht="25.5">
      <c r="A32" s="8" t="s">
        <v>112</v>
      </c>
      <c r="B32" s="8" t="s">
        <v>27</v>
      </c>
      <c r="D32" s="6" t="s">
        <v>113</v>
      </c>
      <c r="H32" s="5" t="s">
        <v>30</v>
      </c>
      <c r="L32" s="4" t="s">
        <v>73</v>
      </c>
      <c r="M32" s="38"/>
      <c r="N32" s="38"/>
      <c r="P32" s="6" t="s">
        <v>114</v>
      </c>
    </row>
    <row r="33" ht="14.25">
      <c r="A33" s="57" t="s">
        <v>115</v>
      </c>
      <c r="B33" s="57"/>
      <c r="C33" s="57"/>
      <c r="D33" s="57"/>
      <c r="E33" s="57"/>
      <c r="F33" s="57"/>
      <c r="G33" s="57"/>
      <c r="H33" s="57"/>
      <c r="I33" s="57"/>
      <c r="J33" s="57"/>
      <c r="K33" s="57"/>
      <c r="L33" s="57"/>
      <c r="M33" s="57"/>
      <c r="N33" s="57"/>
      <c r="O33" s="57"/>
      <c r="P33" s="34"/>
    </row>
    <row r="34" ht="25.5">
      <c r="A34" s="8" t="s">
        <v>116</v>
      </c>
      <c r="B34" s="8" t="s">
        <v>27</v>
      </c>
      <c r="C34" s="8" t="s">
        <v>62</v>
      </c>
      <c r="D34" s="35" t="s">
        <v>117</v>
      </c>
      <c r="E34" s="36">
        <v>44669</v>
      </c>
      <c r="F34" s="8" t="s">
        <v>118</v>
      </c>
      <c r="G34" s="13">
        <v>86.299999999999997</v>
      </c>
      <c r="H34" s="8" t="s">
        <v>30</v>
      </c>
      <c r="I34" s="8"/>
      <c r="J34" s="9">
        <v>78.299999999999997</v>
      </c>
      <c r="K34" s="4" t="s">
        <v>47</v>
      </c>
      <c r="M34" s="13">
        <v>78.299999999999997</v>
      </c>
      <c r="N34" s="38"/>
      <c r="P34" s="6" t="s">
        <v>119</v>
      </c>
    </row>
    <row r="35" ht="25.5">
      <c r="A35" t="s">
        <v>79</v>
      </c>
      <c r="B35" s="8" t="s">
        <v>27</v>
      </c>
      <c r="C35" s="8" t="s">
        <v>62</v>
      </c>
      <c r="D35" s="6" t="s">
        <v>120</v>
      </c>
      <c r="E35" s="7">
        <v>44726</v>
      </c>
      <c r="F35" s="8" t="s">
        <v>121</v>
      </c>
      <c r="G35" s="9">
        <v>300</v>
      </c>
      <c r="H35" s="5" t="s">
        <v>30</v>
      </c>
      <c r="I35" s="4" t="s">
        <v>47</v>
      </c>
      <c r="J35" s="13"/>
      <c r="M35" s="13">
        <v>300</v>
      </c>
      <c r="N35" s="38"/>
      <c r="P35" s="6" t="s">
        <v>122</v>
      </c>
    </row>
    <row r="36" ht="25.5">
      <c r="A36" s="8" t="s">
        <v>123</v>
      </c>
      <c r="B36" s="4" t="s">
        <v>56</v>
      </c>
      <c r="D36" s="6" t="s">
        <v>124</v>
      </c>
      <c r="E36" s="7">
        <v>44880</v>
      </c>
      <c r="F36" s="8" t="s">
        <v>125</v>
      </c>
      <c r="G36" s="9">
        <v>2421</v>
      </c>
      <c r="H36" s="5" t="s">
        <v>30</v>
      </c>
      <c r="J36" s="13"/>
      <c r="L36" s="4" t="s">
        <v>73</v>
      </c>
      <c r="M36" s="38"/>
      <c r="N36" s="38"/>
      <c r="P36" s="58" t="s">
        <v>126</v>
      </c>
    </row>
    <row r="37" s="59" customFormat="1" ht="45.899999999999999" customHeight="1">
      <c r="A37" s="60" t="s">
        <v>127</v>
      </c>
      <c r="B37" s="8" t="s">
        <v>56</v>
      </c>
      <c r="C37" s="5" t="s">
        <v>62</v>
      </c>
      <c r="D37" s="6" t="s">
        <v>128</v>
      </c>
      <c r="E37" s="7">
        <v>44877</v>
      </c>
      <c r="F37" s="8" t="s">
        <v>129</v>
      </c>
      <c r="G37" s="9">
        <v>750</v>
      </c>
      <c r="H37" s="5" t="s">
        <v>30</v>
      </c>
      <c r="I37" s="4"/>
      <c r="J37" s="13">
        <v>540</v>
      </c>
      <c r="K37" s="4" t="s">
        <v>47</v>
      </c>
      <c r="L37" s="4"/>
      <c r="M37" s="13">
        <v>540</v>
      </c>
      <c r="N37" s="61"/>
      <c r="O37" s="11"/>
      <c r="P37" s="35" t="s">
        <v>130</v>
      </c>
    </row>
    <row r="38" s="59" customFormat="1" ht="25.5">
      <c r="A38" s="60" t="s">
        <v>131</v>
      </c>
      <c r="B38" s="4" t="s">
        <v>56</v>
      </c>
      <c r="C38" s="5" t="s">
        <v>62</v>
      </c>
      <c r="D38" s="35" t="s">
        <v>132</v>
      </c>
      <c r="E38" s="7">
        <v>44886</v>
      </c>
      <c r="F38" s="8" t="s">
        <v>133</v>
      </c>
      <c r="G38" s="9">
        <v>778</v>
      </c>
      <c r="H38" s="5" t="s">
        <v>30</v>
      </c>
      <c r="I38" s="4"/>
      <c r="J38" s="13">
        <v>336</v>
      </c>
      <c r="K38" s="4" t="s">
        <v>47</v>
      </c>
      <c r="L38" s="4"/>
      <c r="M38" s="13">
        <v>336</v>
      </c>
      <c r="N38" s="61"/>
      <c r="O38" s="11"/>
      <c r="P38" s="35" t="s">
        <v>134</v>
      </c>
    </row>
    <row r="39" s="59" customFormat="1" ht="44.75" customHeight="1">
      <c r="A39" s="60" t="s">
        <v>135</v>
      </c>
      <c r="B39" s="4" t="s">
        <v>27</v>
      </c>
      <c r="C39" s="5"/>
      <c r="D39" s="35" t="s">
        <v>136</v>
      </c>
      <c r="E39" s="7">
        <v>44895</v>
      </c>
      <c r="F39" s="8" t="s">
        <v>137</v>
      </c>
      <c r="G39" s="9">
        <v>936</v>
      </c>
      <c r="H39" s="5" t="s">
        <v>30</v>
      </c>
      <c r="I39" s="4"/>
      <c r="J39" s="9"/>
      <c r="K39" s="4"/>
      <c r="L39" s="4" t="s">
        <v>73</v>
      </c>
      <c r="M39" s="61"/>
      <c r="N39" s="61"/>
      <c r="O39" s="11"/>
      <c r="P39" s="35" t="s">
        <v>138</v>
      </c>
    </row>
    <row r="40" s="60" customFormat="1" ht="34.399999999999999" customHeight="1">
      <c r="A40" s="62" t="s">
        <v>139</v>
      </c>
      <c r="B40" s="4" t="s">
        <v>56</v>
      </c>
      <c r="C40" s="62" t="s">
        <v>62</v>
      </c>
      <c r="D40" s="62" t="s">
        <v>140</v>
      </c>
      <c r="E40" s="63">
        <v>44900</v>
      </c>
      <c r="F40" s="62" t="s">
        <v>141</v>
      </c>
      <c r="G40" s="9">
        <v>192</v>
      </c>
      <c r="H40" s="4" t="s">
        <v>30</v>
      </c>
      <c r="I40" s="4" t="s">
        <v>47</v>
      </c>
      <c r="J40" s="39"/>
      <c r="K40" s="62"/>
      <c r="L40" s="62"/>
      <c r="M40" s="9">
        <v>192</v>
      </c>
      <c r="N40" s="62"/>
      <c r="O40" s="64"/>
      <c r="P40" s="6" t="s">
        <v>142</v>
      </c>
    </row>
    <row r="41" s="59" customFormat="1" ht="13.800000000000001" customHeight="1">
      <c r="A41" s="65" t="s">
        <v>143</v>
      </c>
      <c r="B41" s="66" t="s">
        <v>27</v>
      </c>
      <c r="C41" s="67" t="s">
        <v>62</v>
      </c>
      <c r="D41" s="68" t="s">
        <v>144</v>
      </c>
      <c r="E41" s="69">
        <v>44887</v>
      </c>
      <c r="F41" s="70" t="s">
        <v>145</v>
      </c>
      <c r="G41" s="71">
        <v>104.8</v>
      </c>
      <c r="H41" s="67" t="s">
        <v>30</v>
      </c>
      <c r="I41" s="66" t="s">
        <v>47</v>
      </c>
      <c r="J41" s="71"/>
      <c r="K41" s="66"/>
      <c r="L41" s="66" t="s">
        <v>146</v>
      </c>
      <c r="M41" s="72"/>
      <c r="N41" s="72"/>
      <c r="O41" s="73"/>
      <c r="P41" s="68" t="s">
        <v>147</v>
      </c>
    </row>
    <row r="42" s="59" customFormat="1" ht="12.75">
      <c r="A42" s="60" t="s">
        <v>143</v>
      </c>
      <c r="B42" s="4" t="s">
        <v>27</v>
      </c>
      <c r="C42" s="5" t="s">
        <v>62</v>
      </c>
      <c r="D42" s="35" t="s">
        <v>148</v>
      </c>
      <c r="E42" s="7">
        <v>44887</v>
      </c>
      <c r="F42" s="8" t="s">
        <v>145</v>
      </c>
      <c r="G42" s="9">
        <v>104.8</v>
      </c>
      <c r="H42" s="5" t="s">
        <v>30</v>
      </c>
      <c r="I42" s="4" t="s">
        <v>47</v>
      </c>
      <c r="J42" s="9"/>
      <c r="K42" s="4"/>
      <c r="L42" s="4" t="s">
        <v>146</v>
      </c>
      <c r="M42" s="61"/>
      <c r="N42" s="61"/>
      <c r="O42" s="11"/>
      <c r="P42" s="68"/>
    </row>
    <row r="43" s="59" customFormat="1" ht="12.75">
      <c r="A43" s="74" t="s">
        <v>143</v>
      </c>
      <c r="B43" s="75" t="s">
        <v>27</v>
      </c>
      <c r="C43" s="76" t="s">
        <v>62</v>
      </c>
      <c r="D43" s="77" t="s">
        <v>149</v>
      </c>
      <c r="E43" s="78">
        <v>44887</v>
      </c>
      <c r="F43" s="79" t="s">
        <v>145</v>
      </c>
      <c r="G43" s="80">
        <v>104.8</v>
      </c>
      <c r="H43" s="76" t="s">
        <v>30</v>
      </c>
      <c r="I43" s="75" t="s">
        <v>47</v>
      </c>
      <c r="J43" s="80"/>
      <c r="K43" s="75"/>
      <c r="L43" s="75" t="s">
        <v>146</v>
      </c>
      <c r="M43" s="81"/>
      <c r="N43" s="81"/>
      <c r="O43" s="82"/>
      <c r="P43" s="68"/>
    </row>
    <row r="44" s="59" customFormat="1" ht="14.25">
      <c r="A44" s="57" t="s">
        <v>150</v>
      </c>
      <c r="B44" s="57"/>
      <c r="C44" s="57"/>
      <c r="D44" s="57"/>
      <c r="E44" s="57"/>
      <c r="F44" s="57"/>
      <c r="G44" s="57"/>
      <c r="H44" s="57"/>
      <c r="I44" s="57"/>
      <c r="J44" s="57"/>
      <c r="K44" s="57"/>
      <c r="L44" s="57"/>
      <c r="M44" s="57"/>
      <c r="N44" s="83"/>
      <c r="O44" s="84"/>
      <c r="P44" s="85"/>
    </row>
    <row r="45" s="59" customFormat="1" ht="25.25" customHeight="1">
      <c r="A45" s="86" t="s">
        <v>151</v>
      </c>
      <c r="B45" s="66" t="s">
        <v>27</v>
      </c>
      <c r="C45" s="67" t="s">
        <v>62</v>
      </c>
      <c r="D45" s="68" t="s">
        <v>152</v>
      </c>
      <c r="E45" s="69">
        <v>44904</v>
      </c>
      <c r="F45" s="70" t="s">
        <v>153</v>
      </c>
      <c r="G45" s="71">
        <v>97.930000000000007</v>
      </c>
      <c r="H45" s="67" t="s">
        <v>30</v>
      </c>
      <c r="I45" s="66" t="s">
        <v>102</v>
      </c>
      <c r="J45" s="71"/>
      <c r="K45" s="66"/>
      <c r="L45" s="66" t="s">
        <v>146</v>
      </c>
      <c r="M45" s="87">
        <v>97.930000000000007</v>
      </c>
      <c r="N45" s="72"/>
      <c r="O45" s="73"/>
      <c r="P45" s="88" t="s">
        <v>154</v>
      </c>
    </row>
    <row r="46" s="59" customFormat="1" ht="25.5">
      <c r="A46" s="89" t="s">
        <v>155</v>
      </c>
      <c r="B46" s="4" t="s">
        <v>27</v>
      </c>
      <c r="C46" s="5" t="s">
        <v>62</v>
      </c>
      <c r="D46" s="35" t="s">
        <v>156</v>
      </c>
      <c r="E46" s="7">
        <v>44904</v>
      </c>
      <c r="F46" s="8" t="s">
        <v>153</v>
      </c>
      <c r="G46" s="9">
        <v>132.80000000000001</v>
      </c>
      <c r="H46" s="5" t="s">
        <v>30</v>
      </c>
      <c r="I46" s="4" t="s">
        <v>102</v>
      </c>
      <c r="J46" s="9"/>
      <c r="K46" s="4"/>
      <c r="L46" s="4" t="s">
        <v>146</v>
      </c>
      <c r="M46" s="13">
        <v>132.80000000000001</v>
      </c>
      <c r="N46" s="61"/>
      <c r="O46" s="11"/>
      <c r="P46" s="88"/>
    </row>
    <row r="47" s="59" customFormat="1" ht="25.5">
      <c r="A47" s="89" t="s">
        <v>157</v>
      </c>
      <c r="B47" s="4" t="s">
        <v>27</v>
      </c>
      <c r="C47" s="5" t="s">
        <v>62</v>
      </c>
      <c r="D47" s="90" t="s">
        <v>158</v>
      </c>
      <c r="E47" s="7">
        <v>44904</v>
      </c>
      <c r="F47" s="8" t="s">
        <v>153</v>
      </c>
      <c r="G47" s="9">
        <v>114.42</v>
      </c>
      <c r="H47" s="5" t="s">
        <v>30</v>
      </c>
      <c r="I47" s="4" t="s">
        <v>102</v>
      </c>
      <c r="J47" s="9"/>
      <c r="K47" s="4"/>
      <c r="L47" s="4" t="s">
        <v>146</v>
      </c>
      <c r="M47" s="13">
        <v>114.42</v>
      </c>
      <c r="N47" s="61"/>
      <c r="O47" s="11"/>
      <c r="P47" s="88"/>
    </row>
    <row r="48" s="59" customFormat="1" ht="25.5">
      <c r="A48" s="89" t="s">
        <v>159</v>
      </c>
      <c r="B48" s="4" t="s">
        <v>27</v>
      </c>
      <c r="C48" s="5" t="s">
        <v>62</v>
      </c>
      <c r="D48" s="90" t="s">
        <v>160</v>
      </c>
      <c r="E48" s="7">
        <v>44904</v>
      </c>
      <c r="F48" s="8" t="s">
        <v>153</v>
      </c>
      <c r="G48" s="9">
        <v>109.17</v>
      </c>
      <c r="H48" s="5" t="s">
        <v>30</v>
      </c>
      <c r="I48" s="4" t="s">
        <v>102</v>
      </c>
      <c r="J48" s="9"/>
      <c r="K48" s="4"/>
      <c r="L48" s="4" t="s">
        <v>146</v>
      </c>
      <c r="M48" s="13">
        <v>109.17</v>
      </c>
      <c r="N48" s="61"/>
      <c r="O48" s="11"/>
      <c r="P48" s="88"/>
    </row>
    <row r="49" s="59" customFormat="1" ht="25.5">
      <c r="A49" s="89" t="s">
        <v>161</v>
      </c>
      <c r="B49" s="4" t="s">
        <v>27</v>
      </c>
      <c r="C49" s="5" t="s">
        <v>62</v>
      </c>
      <c r="D49" s="90" t="s">
        <v>162</v>
      </c>
      <c r="E49" s="7">
        <v>44904</v>
      </c>
      <c r="F49" s="8" t="s">
        <v>153</v>
      </c>
      <c r="G49" s="9">
        <v>103.18000000000001</v>
      </c>
      <c r="H49" s="5" t="s">
        <v>30</v>
      </c>
      <c r="I49" s="4" t="s">
        <v>102</v>
      </c>
      <c r="J49" s="9"/>
      <c r="K49" s="4"/>
      <c r="L49" s="4" t="s">
        <v>146</v>
      </c>
      <c r="M49" s="13">
        <v>103.18000000000001</v>
      </c>
      <c r="N49" s="61"/>
      <c r="O49" s="11"/>
      <c r="P49" s="88"/>
    </row>
    <row r="50" s="59" customFormat="1" ht="25.5">
      <c r="A50" s="91" t="s">
        <v>163</v>
      </c>
      <c r="B50" s="75" t="s">
        <v>27</v>
      </c>
      <c r="C50" s="76" t="s">
        <v>62</v>
      </c>
      <c r="D50" s="92" t="s">
        <v>164</v>
      </c>
      <c r="E50" s="78">
        <v>44904</v>
      </c>
      <c r="F50" s="79" t="s">
        <v>153</v>
      </c>
      <c r="G50" s="80">
        <v>180.80000000000001</v>
      </c>
      <c r="H50" s="76" t="s">
        <v>30</v>
      </c>
      <c r="I50" s="75" t="s">
        <v>102</v>
      </c>
      <c r="J50" s="80"/>
      <c r="K50" s="93"/>
      <c r="L50" s="93" t="s">
        <v>146</v>
      </c>
      <c r="M50" s="94">
        <v>180.80000000000001</v>
      </c>
      <c r="N50" s="81"/>
      <c r="O50" s="82"/>
      <c r="P50" s="88"/>
    </row>
    <row r="51" s="59" customFormat="1" ht="52.799999999999997" customHeight="1">
      <c r="A51" s="60" t="s">
        <v>165</v>
      </c>
      <c r="B51" s="4" t="s">
        <v>27</v>
      </c>
      <c r="C51" s="5"/>
      <c r="D51" s="35" t="s">
        <v>166</v>
      </c>
      <c r="E51" s="7">
        <v>44902</v>
      </c>
      <c r="F51" s="8" t="s">
        <v>167</v>
      </c>
      <c r="G51" s="9">
        <v>415.69999999999999</v>
      </c>
      <c r="H51" s="5" t="s">
        <v>30</v>
      </c>
      <c r="I51" s="4"/>
      <c r="J51" s="9"/>
      <c r="K51" s="4"/>
      <c r="L51" s="4" t="s">
        <v>73</v>
      </c>
      <c r="M51" s="61"/>
      <c r="N51" s="61"/>
      <c r="O51" s="11"/>
      <c r="P51" s="35" t="s">
        <v>168</v>
      </c>
    </row>
    <row r="52" s="59" customFormat="1" ht="42.450000000000003" customHeight="1">
      <c r="A52" s="60" t="s">
        <v>169</v>
      </c>
      <c r="B52" s="4" t="s">
        <v>56</v>
      </c>
      <c r="C52" s="8" t="s">
        <v>44</v>
      </c>
      <c r="D52" s="35" t="s">
        <v>170</v>
      </c>
      <c r="E52" s="7">
        <v>44956</v>
      </c>
      <c r="F52" s="8" t="s">
        <v>171</v>
      </c>
      <c r="G52" s="9">
        <v>110</v>
      </c>
      <c r="H52" s="5" t="s">
        <v>30</v>
      </c>
      <c r="I52" s="4" t="s">
        <v>172</v>
      </c>
      <c r="J52" s="9"/>
      <c r="K52" s="4"/>
      <c r="L52" s="4"/>
      <c r="M52" s="61"/>
      <c r="N52" s="61"/>
      <c r="O52" s="11"/>
      <c r="P52" s="35" t="s">
        <v>173</v>
      </c>
    </row>
    <row r="53" s="59" customFormat="1" ht="25.5">
      <c r="A53" s="60" t="s">
        <v>174</v>
      </c>
      <c r="B53" s="4" t="s">
        <v>27</v>
      </c>
      <c r="C53" s="5"/>
      <c r="D53" s="35" t="s">
        <v>175</v>
      </c>
      <c r="E53" s="7"/>
      <c r="F53" s="8" t="s">
        <v>176</v>
      </c>
      <c r="G53" s="9">
        <v>330</v>
      </c>
      <c r="H53" s="5" t="s">
        <v>30</v>
      </c>
      <c r="I53" s="4" t="s">
        <v>84</v>
      </c>
      <c r="J53" s="9"/>
      <c r="K53" s="4"/>
      <c r="L53" s="4"/>
      <c r="M53" s="13">
        <v>330</v>
      </c>
      <c r="N53" s="61"/>
      <c r="O53" s="11"/>
      <c r="P53" s="35" t="s">
        <v>177</v>
      </c>
    </row>
    <row r="54" s="59" customFormat="1" ht="12.75">
      <c r="A54" s="95" t="s">
        <v>178</v>
      </c>
      <c r="B54" s="4"/>
      <c r="C54" s="5"/>
      <c r="D54" s="35"/>
      <c r="E54" s="7"/>
      <c r="F54" s="8"/>
      <c r="G54" s="9"/>
      <c r="H54" s="5"/>
      <c r="I54" s="4"/>
      <c r="J54" s="9"/>
      <c r="K54" s="4"/>
      <c r="L54" s="4"/>
      <c r="M54" s="61"/>
      <c r="N54" s="61"/>
      <c r="O54" s="11"/>
      <c r="P54" s="35"/>
    </row>
    <row r="55" s="59" customFormat="1" ht="25.5">
      <c r="A55" s="96" t="s">
        <v>179</v>
      </c>
      <c r="B55" s="4" t="s">
        <v>27</v>
      </c>
      <c r="C55" s="5"/>
      <c r="D55" s="35" t="s">
        <v>80</v>
      </c>
      <c r="E55" s="7">
        <v>44537</v>
      </c>
      <c r="F55" s="8" t="s">
        <v>180</v>
      </c>
      <c r="G55" s="9">
        <v>415.69999999999999</v>
      </c>
      <c r="H55" s="5" t="s">
        <v>30</v>
      </c>
      <c r="I55" s="4" t="s">
        <v>172</v>
      </c>
      <c r="J55" s="9"/>
      <c r="K55" s="4"/>
      <c r="L55" s="4"/>
      <c r="M55" s="61"/>
      <c r="N55" s="61"/>
      <c r="O55" s="11"/>
      <c r="P55" s="35" t="s">
        <v>181</v>
      </c>
    </row>
    <row r="56" s="59" customFormat="1" ht="12.75">
      <c r="A56" s="97" t="s">
        <v>182</v>
      </c>
      <c r="B56" s="4" t="s">
        <v>27</v>
      </c>
      <c r="C56" s="5"/>
      <c r="D56" s="35" t="s">
        <v>183</v>
      </c>
      <c r="E56" s="7">
        <v>44732</v>
      </c>
      <c r="F56" s="8" t="s">
        <v>184</v>
      </c>
      <c r="G56" s="9">
        <v>840</v>
      </c>
      <c r="H56" s="5" t="s">
        <v>30</v>
      </c>
      <c r="I56" s="4" t="s">
        <v>73</v>
      </c>
      <c r="J56" s="9"/>
      <c r="K56" s="4"/>
      <c r="L56" s="4"/>
      <c r="M56" s="61"/>
      <c r="N56" s="61"/>
      <c r="O56" s="11"/>
      <c r="P56" s="35" t="s">
        <v>185</v>
      </c>
    </row>
    <row r="57" s="59" customFormat="1" ht="25.5">
      <c r="A57" s="60" t="s">
        <v>186</v>
      </c>
      <c r="B57" s="4" t="s">
        <v>56</v>
      </c>
      <c r="C57" s="8" t="s">
        <v>44</v>
      </c>
      <c r="D57" s="35" t="s">
        <v>187</v>
      </c>
      <c r="E57" s="7">
        <v>44952</v>
      </c>
      <c r="F57" s="8" t="s">
        <v>188</v>
      </c>
      <c r="G57" s="9">
        <v>424.14999999999998</v>
      </c>
      <c r="H57" s="5" t="s">
        <v>30</v>
      </c>
      <c r="I57" s="4" t="s">
        <v>84</v>
      </c>
      <c r="J57" s="9">
        <v>199.50999999999999</v>
      </c>
      <c r="K57" s="4"/>
      <c r="L57" s="4"/>
      <c r="M57" s="13"/>
      <c r="N57" s="61"/>
      <c r="O57" s="11"/>
      <c r="P57" s="35" t="s">
        <v>189</v>
      </c>
    </row>
    <row r="58" s="59" customFormat="1" ht="12.75">
      <c r="A58" s="98" t="s">
        <v>190</v>
      </c>
      <c r="B58" s="4" t="s">
        <v>56</v>
      </c>
      <c r="C58" s="8" t="s">
        <v>44</v>
      </c>
      <c r="D58" s="35" t="s">
        <v>191</v>
      </c>
      <c r="E58" s="7">
        <v>44957</v>
      </c>
      <c r="F58" s="8" t="s">
        <v>192</v>
      </c>
      <c r="G58" s="9">
        <v>318.20999999999998</v>
      </c>
      <c r="H58" s="5" t="s">
        <v>30</v>
      </c>
      <c r="I58" s="4" t="s">
        <v>84</v>
      </c>
      <c r="J58" s="99">
        <v>288.20999999999998</v>
      </c>
      <c r="K58" s="4"/>
      <c r="L58" s="4"/>
      <c r="M58" s="99">
        <v>288.20999999999998</v>
      </c>
      <c r="N58" s="61"/>
      <c r="O58" s="11"/>
      <c r="P58" s="35" t="s">
        <v>193</v>
      </c>
    </row>
    <row r="59" s="59" customFormat="1" ht="12.75">
      <c r="A59" s="97" t="s">
        <v>194</v>
      </c>
      <c r="B59" s="4" t="s">
        <v>56</v>
      </c>
      <c r="C59" s="5"/>
      <c r="D59" s="35" t="s">
        <v>124</v>
      </c>
      <c r="E59" s="7">
        <v>44880</v>
      </c>
      <c r="F59" s="8" t="s">
        <v>125</v>
      </c>
      <c r="G59" s="9">
        <v>2441</v>
      </c>
      <c r="H59" s="5" t="s">
        <v>30</v>
      </c>
      <c r="I59" s="4" t="s">
        <v>73</v>
      </c>
      <c r="J59" s="9"/>
      <c r="K59" s="4"/>
      <c r="L59" s="4"/>
      <c r="M59" s="61"/>
      <c r="N59" s="61"/>
      <c r="O59" s="11"/>
      <c r="P59" s="35" t="s">
        <v>195</v>
      </c>
      <c r="R59" s="59" t="s">
        <v>196</v>
      </c>
    </row>
    <row r="60" s="59" customFormat="1" ht="38.25">
      <c r="A60" s="60" t="s">
        <v>197</v>
      </c>
      <c r="B60" s="4" t="s">
        <v>56</v>
      </c>
      <c r="C60" s="5"/>
      <c r="D60" s="35" t="s">
        <v>71</v>
      </c>
      <c r="E60" s="7">
        <v>44794</v>
      </c>
      <c r="F60" s="8" t="s">
        <v>198</v>
      </c>
      <c r="G60" s="9">
        <v>1650</v>
      </c>
      <c r="H60" s="5" t="s">
        <v>30</v>
      </c>
      <c r="I60" s="100">
        <v>36892</v>
      </c>
      <c r="J60" s="9"/>
      <c r="K60" s="4"/>
      <c r="L60" s="4"/>
      <c r="M60" s="61"/>
      <c r="N60" s="61"/>
      <c r="O60" s="11"/>
      <c r="P60" s="35" t="s">
        <v>199</v>
      </c>
    </row>
    <row r="61" ht="12.75">
      <c r="A61" s="95" t="s">
        <v>200</v>
      </c>
    </row>
    <row r="62" ht="38.25">
      <c r="A62" s="60" t="s">
        <v>201</v>
      </c>
      <c r="B62" s="4" t="s">
        <v>56</v>
      </c>
      <c r="D62" s="6" t="s">
        <v>202</v>
      </c>
      <c r="F62" s="8" t="s">
        <v>203</v>
      </c>
      <c r="G62" s="9">
        <v>2300</v>
      </c>
      <c r="H62" s="5" t="s">
        <v>30</v>
      </c>
      <c r="I62" s="4" t="s">
        <v>73</v>
      </c>
      <c r="L62" s="4" t="s">
        <v>73</v>
      </c>
      <c r="P62" s="6" t="s">
        <v>204</v>
      </c>
    </row>
    <row r="63" ht="12.75">
      <c r="A63" s="60" t="s">
        <v>205</v>
      </c>
      <c r="B63" s="4" t="s">
        <v>27</v>
      </c>
      <c r="C63" s="5" t="s">
        <v>62</v>
      </c>
      <c r="D63" s="6" t="s">
        <v>206</v>
      </c>
      <c r="E63" s="7">
        <v>44961</v>
      </c>
      <c r="F63" s="8" t="s">
        <v>207</v>
      </c>
      <c r="G63" s="9">
        <v>104</v>
      </c>
      <c r="H63" s="5" t="s">
        <v>30</v>
      </c>
      <c r="I63" s="4" t="s">
        <v>84</v>
      </c>
      <c r="L63" s="4" t="s">
        <v>146</v>
      </c>
      <c r="M63" s="13">
        <v>104</v>
      </c>
    </row>
    <row r="64" ht="12.75">
      <c r="A64" s="60" t="s">
        <v>208</v>
      </c>
      <c r="B64" s="4" t="s">
        <v>27</v>
      </c>
      <c r="C64" s="5" t="s">
        <v>62</v>
      </c>
      <c r="D64" s="6" t="s">
        <v>209</v>
      </c>
      <c r="E64" s="7">
        <v>44961</v>
      </c>
      <c r="F64" s="8" t="s">
        <v>207</v>
      </c>
      <c r="G64" s="9">
        <v>104</v>
      </c>
      <c r="H64" s="5" t="s">
        <v>30</v>
      </c>
      <c r="I64" s="4" t="s">
        <v>84</v>
      </c>
      <c r="L64" s="4" t="s">
        <v>146</v>
      </c>
      <c r="M64" s="13">
        <v>104</v>
      </c>
    </row>
    <row r="65" ht="12.75">
      <c r="A65" s="60" t="s">
        <v>210</v>
      </c>
      <c r="B65" s="4" t="s">
        <v>27</v>
      </c>
      <c r="C65" s="5" t="s">
        <v>62</v>
      </c>
      <c r="D65" s="6" t="s">
        <v>211</v>
      </c>
      <c r="E65" s="7">
        <v>44961</v>
      </c>
      <c r="F65" s="8" t="s">
        <v>207</v>
      </c>
      <c r="G65" s="9">
        <v>104</v>
      </c>
      <c r="H65" s="5" t="s">
        <v>30</v>
      </c>
      <c r="I65" s="4" t="s">
        <v>84</v>
      </c>
      <c r="L65" s="4" t="s">
        <v>146</v>
      </c>
      <c r="M65" s="13">
        <v>104</v>
      </c>
    </row>
    <row r="66" ht="12.75">
      <c r="A66" s="60" t="s">
        <v>212</v>
      </c>
      <c r="B66" s="4" t="s">
        <v>27</v>
      </c>
      <c r="C66" s="5" t="s">
        <v>62</v>
      </c>
      <c r="D66" s="6" t="s">
        <v>213</v>
      </c>
      <c r="E66" s="7">
        <v>44961</v>
      </c>
      <c r="F66" s="8" t="s">
        <v>207</v>
      </c>
      <c r="G66" s="9">
        <v>104</v>
      </c>
      <c r="H66" s="5" t="s">
        <v>30</v>
      </c>
      <c r="I66" s="4" t="s">
        <v>84</v>
      </c>
      <c r="L66" s="4" t="s">
        <v>146</v>
      </c>
      <c r="M66" s="13">
        <v>104</v>
      </c>
    </row>
    <row r="67" ht="12.75">
      <c r="A67" t="s">
        <v>214</v>
      </c>
      <c r="B67" s="4" t="s">
        <v>27</v>
      </c>
      <c r="C67" s="5" t="s">
        <v>62</v>
      </c>
      <c r="D67" s="6" t="s">
        <v>136</v>
      </c>
      <c r="E67" s="7">
        <v>44961</v>
      </c>
      <c r="F67" s="8" t="s">
        <v>207</v>
      </c>
      <c r="G67" s="9">
        <v>104</v>
      </c>
      <c r="H67" s="5" t="s">
        <v>30</v>
      </c>
      <c r="I67" s="4" t="s">
        <v>84</v>
      </c>
      <c r="L67" s="4" t="s">
        <v>146</v>
      </c>
      <c r="M67" s="13">
        <v>104</v>
      </c>
    </row>
    <row r="68" s="10" customFormat="1" ht="12.75">
      <c r="A68" s="10" t="s">
        <v>215</v>
      </c>
      <c r="B68" s="4" t="s">
        <v>27</v>
      </c>
      <c r="C68" s="5" t="s">
        <v>62</v>
      </c>
      <c r="D68" s="6" t="s">
        <v>216</v>
      </c>
      <c r="E68" s="7">
        <v>44961</v>
      </c>
      <c r="F68" s="8" t="s">
        <v>207</v>
      </c>
      <c r="G68" s="9">
        <v>104</v>
      </c>
      <c r="H68" s="5" t="s">
        <v>30</v>
      </c>
      <c r="I68" s="4" t="s">
        <v>84</v>
      </c>
      <c r="J68" s="9"/>
      <c r="K68" s="4"/>
      <c r="L68" s="4" t="s">
        <v>146</v>
      </c>
      <c r="M68" s="13">
        <v>104</v>
      </c>
      <c r="O68" s="11"/>
      <c r="P68" s="6"/>
    </row>
    <row r="69" s="10" customFormat="1" ht="12.75">
      <c r="A69" s="10" t="s">
        <v>217</v>
      </c>
      <c r="B69" s="4" t="s">
        <v>27</v>
      </c>
      <c r="C69" s="5" t="s">
        <v>62</v>
      </c>
      <c r="D69" s="6" t="s">
        <v>218</v>
      </c>
      <c r="E69" s="7">
        <v>44961</v>
      </c>
      <c r="F69" s="8" t="s">
        <v>207</v>
      </c>
      <c r="G69" s="9">
        <v>104</v>
      </c>
      <c r="H69" s="5" t="s">
        <v>30</v>
      </c>
      <c r="I69" s="4" t="s">
        <v>84</v>
      </c>
      <c r="J69" s="9"/>
      <c r="K69" s="4"/>
      <c r="L69" s="4" t="s">
        <v>146</v>
      </c>
      <c r="M69" s="13">
        <v>104</v>
      </c>
      <c r="O69" s="11"/>
      <c r="P69" s="6"/>
    </row>
    <row r="70" ht="12.75">
      <c r="A70" t="s">
        <v>219</v>
      </c>
      <c r="B70" s="4" t="s">
        <v>27</v>
      </c>
      <c r="C70" s="5" t="s">
        <v>62</v>
      </c>
      <c r="D70" s="6" t="s">
        <v>220</v>
      </c>
      <c r="E70" s="7">
        <v>44961</v>
      </c>
      <c r="F70" s="8" t="s">
        <v>207</v>
      </c>
      <c r="G70" s="9">
        <v>104</v>
      </c>
      <c r="H70" s="5" t="s">
        <v>30</v>
      </c>
      <c r="I70" s="4" t="s">
        <v>84</v>
      </c>
      <c r="L70" s="4" t="s">
        <v>146</v>
      </c>
      <c r="M70" s="13">
        <v>104</v>
      </c>
    </row>
    <row r="71" ht="12.75">
      <c r="A71" t="s">
        <v>221</v>
      </c>
      <c r="B71" s="4" t="s">
        <v>27</v>
      </c>
      <c r="C71" s="5" t="s">
        <v>62</v>
      </c>
      <c r="D71" s="6" t="s">
        <v>222</v>
      </c>
      <c r="E71" s="7">
        <v>44961</v>
      </c>
      <c r="F71" s="8" t="s">
        <v>207</v>
      </c>
      <c r="G71" s="9">
        <v>104</v>
      </c>
      <c r="H71" s="5" t="s">
        <v>30</v>
      </c>
      <c r="I71" s="4" t="s">
        <v>84</v>
      </c>
      <c r="L71" s="4" t="s">
        <v>146</v>
      </c>
      <c r="M71" s="13">
        <v>104</v>
      </c>
    </row>
    <row r="72" ht="25.5">
      <c r="A72" t="s">
        <v>223</v>
      </c>
      <c r="B72" s="4" t="s">
        <v>56</v>
      </c>
      <c r="D72" s="6" t="s">
        <v>224</v>
      </c>
      <c r="F72" s="8" t="s">
        <v>225</v>
      </c>
      <c r="G72" s="9" t="s">
        <v>226</v>
      </c>
      <c r="H72" s="5" t="s">
        <v>30</v>
      </c>
      <c r="I72" s="4" t="s">
        <v>73</v>
      </c>
      <c r="L72" s="4" t="s">
        <v>73</v>
      </c>
      <c r="P72" s="6" t="s">
        <v>227</v>
      </c>
    </row>
    <row r="73" ht="12.75">
      <c r="A73" t="s">
        <v>228</v>
      </c>
      <c r="B73" s="4" t="s">
        <v>27</v>
      </c>
      <c r="C73" s="5" t="s">
        <v>62</v>
      </c>
      <c r="D73" s="6" t="s">
        <v>229</v>
      </c>
      <c r="E73" s="7">
        <v>44979</v>
      </c>
      <c r="F73" s="8" t="s">
        <v>207</v>
      </c>
      <c r="G73" s="9">
        <v>224.69999999999999</v>
      </c>
      <c r="H73" s="5" t="s">
        <v>30</v>
      </c>
      <c r="I73" s="4" t="s">
        <v>84</v>
      </c>
      <c r="L73" s="4" t="s">
        <v>146</v>
      </c>
      <c r="M73" s="13">
        <v>224.69999999999999</v>
      </c>
    </row>
    <row r="74" ht="12.75">
      <c r="A74" t="s">
        <v>230</v>
      </c>
      <c r="B74" s="4" t="s">
        <v>27</v>
      </c>
      <c r="C74" s="5" t="s">
        <v>62</v>
      </c>
      <c r="D74" s="6" t="s">
        <v>231</v>
      </c>
      <c r="E74" s="7">
        <v>44979</v>
      </c>
      <c r="F74" s="8" t="s">
        <v>207</v>
      </c>
      <c r="G74" s="9">
        <v>219.44999999999999</v>
      </c>
      <c r="H74" s="5" t="s">
        <v>30</v>
      </c>
      <c r="I74" s="4" t="s">
        <v>84</v>
      </c>
      <c r="L74" s="4" t="s">
        <v>146</v>
      </c>
      <c r="M74" s="13">
        <v>219.44999999999999</v>
      </c>
    </row>
    <row r="75" ht="12.75">
      <c r="A75" t="s">
        <v>232</v>
      </c>
      <c r="B75" s="4" t="s">
        <v>27</v>
      </c>
      <c r="C75" s="5" t="s">
        <v>62</v>
      </c>
      <c r="D75" s="6" t="s">
        <v>233</v>
      </c>
      <c r="E75" s="7">
        <v>44979</v>
      </c>
      <c r="F75" s="8" t="s">
        <v>207</v>
      </c>
      <c r="G75" s="9">
        <v>257.69999999999999</v>
      </c>
      <c r="H75" s="5" t="s">
        <v>30</v>
      </c>
      <c r="I75" s="4" t="s">
        <v>84</v>
      </c>
      <c r="J75" s="9">
        <v>224.69999999999999</v>
      </c>
      <c r="L75" s="4" t="s">
        <v>146</v>
      </c>
      <c r="M75" s="13">
        <v>224.69999999999999</v>
      </c>
      <c r="P75" s="6" t="s">
        <v>234</v>
      </c>
    </row>
    <row r="76" ht="12.75">
      <c r="A76" t="s">
        <v>235</v>
      </c>
      <c r="B76" s="4" t="s">
        <v>27</v>
      </c>
      <c r="C76" s="5" t="s">
        <v>62</v>
      </c>
      <c r="D76" s="6" t="s">
        <v>236</v>
      </c>
      <c r="E76" s="7">
        <v>44979</v>
      </c>
      <c r="F76" s="8" t="s">
        <v>207</v>
      </c>
      <c r="G76" s="9">
        <v>291.19999999999999</v>
      </c>
      <c r="H76" s="5" t="s">
        <v>30</v>
      </c>
      <c r="I76" s="4" t="s">
        <v>84</v>
      </c>
      <c r="J76" s="9">
        <v>268.19999999999999</v>
      </c>
      <c r="L76" s="4" t="s">
        <v>146</v>
      </c>
      <c r="M76" s="13">
        <v>268.19999999999999</v>
      </c>
      <c r="P76" s="6" t="s">
        <v>234</v>
      </c>
    </row>
    <row r="77" ht="12.75">
      <c r="A77" t="s">
        <v>237</v>
      </c>
      <c r="B77" s="4" t="s">
        <v>27</v>
      </c>
      <c r="C77" s="5" t="s">
        <v>62</v>
      </c>
      <c r="D77" s="6" t="s">
        <v>238</v>
      </c>
      <c r="E77" s="7">
        <v>44979</v>
      </c>
      <c r="F77" s="8" t="s">
        <v>207</v>
      </c>
      <c r="G77" s="9">
        <v>193.80000000000001</v>
      </c>
      <c r="H77" s="5" t="s">
        <v>30</v>
      </c>
      <c r="I77" s="4" t="s">
        <v>84</v>
      </c>
      <c r="L77" s="4" t="s">
        <v>146</v>
      </c>
      <c r="M77" s="13">
        <v>193.80000000000001</v>
      </c>
    </row>
    <row r="78" ht="12.75"/>
    <row r="79" ht="39" customHeight="1">
      <c r="A79" s="60" t="s">
        <v>186</v>
      </c>
      <c r="B79" s="4" t="s">
        <v>56</v>
      </c>
      <c r="C79" s="8" t="s">
        <v>44</v>
      </c>
      <c r="D79" s="35" t="s">
        <v>187</v>
      </c>
      <c r="E79" s="7">
        <v>45004</v>
      </c>
      <c r="F79" s="8" t="s">
        <v>188</v>
      </c>
      <c r="G79" s="9">
        <v>485</v>
      </c>
      <c r="H79" s="5" t="s">
        <v>30</v>
      </c>
      <c r="I79" s="4" t="s">
        <v>239</v>
      </c>
      <c r="M79" s="13">
        <v>485</v>
      </c>
      <c r="N79" s="61"/>
      <c r="P79" s="35" t="s">
        <v>240</v>
      </c>
    </row>
    <row r="80" s="59" customFormat="1" ht="14.25">
      <c r="A80" s="57" t="s">
        <v>241</v>
      </c>
      <c r="B80" s="57"/>
      <c r="C80" s="57"/>
      <c r="D80" s="57"/>
      <c r="E80" s="57"/>
      <c r="F80" s="57"/>
      <c r="G80" s="57"/>
      <c r="H80" s="57"/>
      <c r="I80" s="57"/>
      <c r="J80" s="57"/>
      <c r="K80" s="57"/>
      <c r="L80" s="57"/>
      <c r="M80" s="57"/>
      <c r="N80" s="83"/>
      <c r="O80" s="84"/>
      <c r="P80" s="85"/>
    </row>
    <row r="81" ht="63.75">
      <c r="A81" t="s">
        <v>242</v>
      </c>
      <c r="B81" s="4" t="s">
        <v>56</v>
      </c>
      <c r="C81" s="8" t="s">
        <v>44</v>
      </c>
      <c r="D81" s="6" t="s">
        <v>71</v>
      </c>
      <c r="E81" s="7">
        <v>44794</v>
      </c>
      <c r="F81" s="8" t="s">
        <v>198</v>
      </c>
      <c r="G81" s="9">
        <v>1650</v>
      </c>
      <c r="H81" s="5" t="s">
        <v>30</v>
      </c>
      <c r="J81" s="9">
        <v>1170</v>
      </c>
      <c r="K81" s="4" t="s">
        <v>84</v>
      </c>
      <c r="M81" s="13">
        <v>1170</v>
      </c>
      <c r="P81" s="6" t="s">
        <v>243</v>
      </c>
    </row>
    <row r="82" ht="25.5">
      <c r="A82" t="s">
        <v>244</v>
      </c>
      <c r="B82" s="4" t="s">
        <v>56</v>
      </c>
      <c r="C82" s="101" t="s">
        <v>44</v>
      </c>
      <c r="D82" s="6" t="s">
        <v>245</v>
      </c>
      <c r="E82" s="7">
        <v>45062</v>
      </c>
      <c r="F82" s="8" t="s">
        <v>246</v>
      </c>
      <c r="G82" s="9">
        <v>1700</v>
      </c>
      <c r="H82" s="5" t="s">
        <v>30</v>
      </c>
      <c r="J82" s="9">
        <v>1365</v>
      </c>
      <c r="K82" s="4" t="s">
        <v>84</v>
      </c>
      <c r="M82" s="13">
        <v>1365</v>
      </c>
      <c r="P82" s="6" t="s">
        <v>247</v>
      </c>
    </row>
    <row r="83" ht="25.5">
      <c r="A83" t="s">
        <v>248</v>
      </c>
      <c r="B83" s="4" t="s">
        <v>27</v>
      </c>
      <c r="C83" s="5" t="s">
        <v>62</v>
      </c>
      <c r="D83" s="6" t="s">
        <v>249</v>
      </c>
      <c r="E83" s="7">
        <v>45054</v>
      </c>
      <c r="F83" s="8" t="s">
        <v>250</v>
      </c>
      <c r="G83" s="9">
        <v>240</v>
      </c>
      <c r="H83" s="5" t="s">
        <v>30</v>
      </c>
      <c r="I83" s="4" t="s">
        <v>84</v>
      </c>
    </row>
    <row r="84" ht="51">
      <c r="A84" t="s">
        <v>251</v>
      </c>
      <c r="B84" s="4" t="s">
        <v>56</v>
      </c>
      <c r="C84" s="8" t="s">
        <v>44</v>
      </c>
      <c r="D84" s="6" t="s">
        <v>252</v>
      </c>
      <c r="E84" s="7">
        <v>45015</v>
      </c>
      <c r="F84" s="8" t="s">
        <v>253</v>
      </c>
      <c r="G84" s="9">
        <v>401.5</v>
      </c>
      <c r="H84" s="5" t="s">
        <v>30</v>
      </c>
      <c r="J84" s="9">
        <v>400.80000000000001</v>
      </c>
      <c r="K84" s="4" t="s">
        <v>84</v>
      </c>
      <c r="M84" s="13">
        <v>400.80000000000001</v>
      </c>
      <c r="P84" s="6" t="s">
        <v>254</v>
      </c>
    </row>
    <row r="85" ht="12.75">
      <c r="A85" t="s">
        <v>255</v>
      </c>
      <c r="B85" s="4" t="s">
        <v>27</v>
      </c>
      <c r="C85" s="5" t="s">
        <v>62</v>
      </c>
      <c r="D85" s="6" t="s">
        <v>256</v>
      </c>
      <c r="E85" s="7">
        <v>45049</v>
      </c>
      <c r="F85" s="8" t="s">
        <v>257</v>
      </c>
      <c r="G85" s="9">
        <v>103.8</v>
      </c>
      <c r="H85" s="5" t="s">
        <v>30</v>
      </c>
      <c r="I85" s="4" t="s">
        <v>84</v>
      </c>
      <c r="M85" s="13">
        <v>103.8</v>
      </c>
    </row>
    <row r="86" ht="12.75" customHeight="1">
      <c r="A86" t="s">
        <v>258</v>
      </c>
      <c r="B86" s="4" t="s">
        <v>27</v>
      </c>
      <c r="C86" s="5" t="s">
        <v>62</v>
      </c>
      <c r="D86" s="6" t="s">
        <v>259</v>
      </c>
      <c r="E86" s="7">
        <v>45016</v>
      </c>
      <c r="F86" s="8" t="s">
        <v>260</v>
      </c>
      <c r="G86" s="9">
        <v>170</v>
      </c>
      <c r="H86" s="5" t="s">
        <v>30</v>
      </c>
      <c r="I86" s="4" t="s">
        <v>84</v>
      </c>
      <c r="L86" s="4" t="s">
        <v>146</v>
      </c>
      <c r="M86" s="13">
        <v>170</v>
      </c>
      <c r="P86" s="6" t="s">
        <v>261</v>
      </c>
    </row>
    <row r="87" ht="12.75">
      <c r="A87" t="s">
        <v>262</v>
      </c>
      <c r="B87" s="4" t="s">
        <v>27</v>
      </c>
      <c r="C87" s="5" t="s">
        <v>62</v>
      </c>
      <c r="D87" s="6" t="s">
        <v>263</v>
      </c>
      <c r="E87" s="7">
        <v>45016</v>
      </c>
      <c r="F87" s="8" t="s">
        <v>260</v>
      </c>
      <c r="G87" s="9">
        <v>170</v>
      </c>
      <c r="H87" s="5" t="s">
        <v>30</v>
      </c>
      <c r="I87" s="4" t="s">
        <v>84</v>
      </c>
      <c r="L87" s="4"/>
      <c r="M87" s="13">
        <v>170</v>
      </c>
      <c r="P87" s="6"/>
    </row>
    <row r="88" ht="12.75">
      <c r="A88" t="s">
        <v>264</v>
      </c>
      <c r="B88" s="4" t="s">
        <v>27</v>
      </c>
      <c r="C88" s="5" t="s">
        <v>62</v>
      </c>
      <c r="D88" s="6" t="s">
        <v>265</v>
      </c>
      <c r="E88" s="7">
        <v>45016</v>
      </c>
      <c r="F88" s="8" t="s">
        <v>260</v>
      </c>
      <c r="G88" s="9">
        <v>170</v>
      </c>
      <c r="H88" s="5" t="s">
        <v>30</v>
      </c>
      <c r="I88" s="4" t="s">
        <v>84</v>
      </c>
      <c r="L88" s="4"/>
      <c r="M88" s="13">
        <v>170</v>
      </c>
      <c r="P88" s="6"/>
    </row>
    <row r="90" ht="14.25">
      <c r="A90" s="102" t="s">
        <v>266</v>
      </c>
    </row>
    <row r="91" ht="12.75">
      <c r="A91" s="103" t="s">
        <v>267</v>
      </c>
      <c r="B91" s="104" t="s">
        <v>27</v>
      </c>
      <c r="C91" s="105" t="s">
        <v>62</v>
      </c>
      <c r="D91" s="106" t="s">
        <v>268</v>
      </c>
      <c r="E91" s="7">
        <v>45075</v>
      </c>
      <c r="F91" s="105" t="s">
        <v>269</v>
      </c>
      <c r="G91" s="107" t="s">
        <v>270</v>
      </c>
      <c r="H91" s="5" t="s">
        <v>30</v>
      </c>
      <c r="I91" s="104"/>
      <c r="J91" s="9">
        <v>89.950000000000003</v>
      </c>
      <c r="K91" s="4" t="s">
        <v>84</v>
      </c>
      <c r="L91" s="4"/>
      <c r="M91" s="13">
        <v>89.950000000000003</v>
      </c>
      <c r="N91" s="10"/>
      <c r="O91" s="11"/>
      <c r="P91" s="106" t="s">
        <v>271</v>
      </c>
    </row>
    <row r="92" ht="12.75">
      <c r="A92" s="108" t="s">
        <v>272</v>
      </c>
      <c r="B92" s="105" t="s">
        <v>27</v>
      </c>
      <c r="C92" s="50" t="s">
        <v>62</v>
      </c>
      <c r="D92" s="106" t="s">
        <v>273</v>
      </c>
      <c r="E92" s="36">
        <v>45075</v>
      </c>
      <c r="F92" s="105" t="s">
        <v>274</v>
      </c>
      <c r="G92" s="13">
        <v>121.95999999999999</v>
      </c>
      <c r="H92" s="50" t="s">
        <v>30</v>
      </c>
      <c r="I92" s="105" t="s">
        <v>275</v>
      </c>
      <c r="J92" s="13"/>
      <c r="K92" s="8"/>
      <c r="L92" s="8"/>
      <c r="M92" s="10"/>
      <c r="N92" s="10"/>
      <c r="O92" s="11"/>
      <c r="P92" s="106" t="s">
        <v>276</v>
      </c>
    </row>
    <row r="93" ht="38.25">
      <c r="A93" s="108" t="s">
        <v>277</v>
      </c>
      <c r="B93" s="8" t="s">
        <v>27</v>
      </c>
      <c r="C93" s="50" t="s">
        <v>62</v>
      </c>
      <c r="D93" s="106" t="s">
        <v>278</v>
      </c>
      <c r="E93" s="36">
        <v>45078</v>
      </c>
      <c r="F93" s="105" t="s">
        <v>279</v>
      </c>
      <c r="G93" s="13">
        <v>106.40000000000001</v>
      </c>
      <c r="H93" s="50" t="s">
        <v>30</v>
      </c>
      <c r="I93" s="8" t="s">
        <v>275</v>
      </c>
      <c r="J93" s="13"/>
      <c r="K93" s="8"/>
      <c r="L93" s="104" t="s">
        <v>146</v>
      </c>
      <c r="M93" s="10"/>
      <c r="N93" s="10"/>
      <c r="O93" s="11"/>
      <c r="P93" s="106" t="s">
        <v>280</v>
      </c>
    </row>
    <row r="94" ht="38.25">
      <c r="A94" s="108" t="s">
        <v>281</v>
      </c>
      <c r="B94" s="8" t="s">
        <v>27</v>
      </c>
      <c r="C94" s="50" t="s">
        <v>62</v>
      </c>
      <c r="D94" s="106" t="s">
        <v>282</v>
      </c>
      <c r="E94" s="36">
        <v>45078</v>
      </c>
      <c r="F94" s="105" t="s">
        <v>279</v>
      </c>
      <c r="G94" s="13">
        <v>55.25</v>
      </c>
      <c r="H94" s="50" t="s">
        <v>30</v>
      </c>
      <c r="I94" s="8" t="s">
        <v>275</v>
      </c>
      <c r="J94" s="13"/>
      <c r="K94" s="8"/>
      <c r="L94" s="105" t="s">
        <v>146</v>
      </c>
      <c r="M94" s="10"/>
      <c r="N94" s="10"/>
      <c r="O94" s="11"/>
      <c r="P94" s="6" t="s">
        <v>276</v>
      </c>
    </row>
    <row r="95" ht="12.75">
      <c r="A95" s="103" t="s">
        <v>283</v>
      </c>
      <c r="B95" s="104" t="s">
        <v>56</v>
      </c>
      <c r="C95" s="101" t="s">
        <v>44</v>
      </c>
      <c r="D95" s="106" t="s">
        <v>284</v>
      </c>
      <c r="E95" s="7">
        <v>45082</v>
      </c>
      <c r="F95" s="105" t="s">
        <v>285</v>
      </c>
      <c r="G95" s="9">
        <v>259.55000000000001</v>
      </c>
      <c r="H95" s="5" t="s">
        <v>30</v>
      </c>
      <c r="I95" s="104" t="s">
        <v>286</v>
      </c>
      <c r="J95" s="9"/>
      <c r="K95" s="4"/>
      <c r="L95" s="4"/>
      <c r="M95" s="13">
        <v>259.55000000000001</v>
      </c>
      <c r="N95" s="10"/>
      <c r="O95" s="11"/>
      <c r="P95" s="106" t="s">
        <v>287</v>
      </c>
    </row>
    <row r="96" ht="25.5">
      <c r="A96" s="103" t="s">
        <v>288</v>
      </c>
      <c r="B96" s="104" t="s">
        <v>56</v>
      </c>
      <c r="C96" s="101" t="s">
        <v>44</v>
      </c>
      <c r="D96" s="106" t="s">
        <v>289</v>
      </c>
      <c r="E96" s="7">
        <v>45082</v>
      </c>
      <c r="F96" s="105" t="s">
        <v>290</v>
      </c>
      <c r="G96" s="9">
        <v>750</v>
      </c>
      <c r="H96" s="5" t="s">
        <v>30</v>
      </c>
      <c r="I96" s="104" t="s">
        <v>172</v>
      </c>
      <c r="J96" s="9"/>
      <c r="K96" s="4"/>
      <c r="L96" s="4"/>
      <c r="M96" s="10"/>
      <c r="N96" s="10"/>
      <c r="O96" s="11"/>
      <c r="P96" s="106" t="s">
        <v>291</v>
      </c>
    </row>
    <row r="97" ht="12.75">
      <c r="A97" s="103" t="s">
        <v>292</v>
      </c>
      <c r="B97" s="104" t="s">
        <v>56</v>
      </c>
      <c r="C97" s="101" t="s">
        <v>62</v>
      </c>
      <c r="D97" s="106" t="s">
        <v>293</v>
      </c>
      <c r="E97" s="7">
        <v>45090</v>
      </c>
      <c r="F97" s="8" t="s">
        <v>269</v>
      </c>
      <c r="G97" s="9">
        <v>95.799999999999997</v>
      </c>
      <c r="H97" s="5" t="s">
        <v>30</v>
      </c>
      <c r="I97" s="104" t="s">
        <v>84</v>
      </c>
      <c r="J97" s="9"/>
      <c r="K97" s="4"/>
      <c r="L97" s="4"/>
      <c r="M97" s="13">
        <v>95.799999999999997</v>
      </c>
      <c r="N97" s="10"/>
      <c r="O97" s="11"/>
      <c r="P97" s="6"/>
    </row>
    <row r="98" ht="12.75">
      <c r="A98"/>
      <c r="B98" s="4"/>
      <c r="C98" s="5"/>
      <c r="D98" s="6"/>
      <c r="E98" s="7"/>
      <c r="F98" s="8"/>
      <c r="G98" s="9"/>
      <c r="H98" s="5"/>
      <c r="I98" s="4"/>
      <c r="J98" s="9"/>
      <c r="K98" s="4"/>
      <c r="L98" s="4"/>
      <c r="M98" s="10"/>
      <c r="N98" s="10"/>
      <c r="O98" s="11"/>
      <c r="P98" s="6"/>
    </row>
    <row r="99" ht="12.75">
      <c r="A99"/>
      <c r="B99" s="4"/>
      <c r="C99" s="5"/>
      <c r="D99" s="6"/>
      <c r="E99" s="7"/>
      <c r="F99" s="8"/>
      <c r="G99" s="9"/>
      <c r="H99" s="5"/>
      <c r="I99" s="4"/>
      <c r="J99" s="9"/>
      <c r="K99" s="4"/>
      <c r="L99" s="4"/>
      <c r="M99" s="10"/>
      <c r="N99" s="10"/>
      <c r="O99" s="11"/>
      <c r="P99" s="6"/>
    </row>
    <row r="100" ht="12.75">
      <c r="A100"/>
      <c r="B100" s="4"/>
      <c r="C100" s="5"/>
      <c r="D100" s="6"/>
      <c r="E100" s="7"/>
      <c r="F100" s="8"/>
      <c r="G100" s="9"/>
      <c r="H100" s="5"/>
      <c r="I100" s="4"/>
      <c r="J100" s="9"/>
      <c r="K100" s="4"/>
      <c r="L100" s="4"/>
      <c r="M100" s="10"/>
      <c r="N100" s="10"/>
      <c r="O100" s="11"/>
      <c r="P100" s="6"/>
    </row>
    <row r="102" ht="25.5">
      <c r="A102" s="10" t="s">
        <v>294</v>
      </c>
      <c r="B102" s="8" t="s">
        <v>62</v>
      </c>
      <c r="C102" s="50" t="s">
        <v>295</v>
      </c>
      <c r="D102" s="6"/>
      <c r="E102" s="36"/>
      <c r="F102" s="8"/>
      <c r="G102" s="13">
        <f>SUMIF($C$7:$C$129,"981 02",$G$7:$G$129)</f>
        <v>9830.1799999999985</v>
      </c>
      <c r="H102" s="50"/>
      <c r="I102" s="8"/>
      <c r="J102" s="13"/>
      <c r="K102" s="8"/>
      <c r="L102" s="8"/>
      <c r="M102" s="38">
        <f>SUMIF($C$7:$C$129,"981 02",$M$7:$M$129)</f>
        <v>6470.1199999999999</v>
      </c>
    </row>
    <row r="103" ht="25.5">
      <c r="A103" s="10"/>
      <c r="B103" s="8" t="s">
        <v>44</v>
      </c>
      <c r="C103" s="50" t="s">
        <v>296</v>
      </c>
      <c r="D103" s="6"/>
      <c r="E103" s="36"/>
      <c r="F103" s="8"/>
      <c r="G103" s="13">
        <f>SUMIF($C$7:$C$129,"681 01",$G$7:$G$129)</f>
        <v>6334.21</v>
      </c>
      <c r="H103" s="50"/>
      <c r="I103" s="8"/>
      <c r="J103" s="13"/>
      <c r="K103" s="8"/>
      <c r="L103" s="8"/>
      <c r="M103" s="38">
        <f>SUMIF($C$7:$C$129,"681 01",$M$7:$M$129)</f>
        <v>4204.3600000000006</v>
      </c>
    </row>
    <row r="104" ht="12.75">
      <c r="A104"/>
      <c r="B104" s="4"/>
      <c r="C104" s="5"/>
      <c r="D104" s="6"/>
      <c r="E104" s="7"/>
      <c r="F104" s="8"/>
      <c r="G104" s="9"/>
      <c r="H104" s="5"/>
      <c r="I104" s="4"/>
      <c r="J104" s="9"/>
      <c r="K104" s="4"/>
      <c r="L104" s="4"/>
      <c r="M104" s="10"/>
    </row>
    <row r="105" ht="12.75">
      <c r="A105"/>
      <c r="B105" s="4"/>
      <c r="C105" s="5"/>
      <c r="D105" s="6"/>
      <c r="E105" s="7"/>
      <c r="F105" s="8"/>
      <c r="G105" s="9"/>
      <c r="H105" s="5"/>
      <c r="I105" s="4"/>
      <c r="J105" s="9"/>
      <c r="K105" s="4"/>
      <c r="L105" s="4"/>
      <c r="M105" s="10"/>
    </row>
    <row r="106" ht="12.75">
      <c r="A106" t="s">
        <v>297</v>
      </c>
      <c r="B106" s="4"/>
      <c r="C106" s="5"/>
      <c r="D106" s="6"/>
      <c r="E106" s="7"/>
      <c r="F106" s="8"/>
      <c r="G106" s="9">
        <f>SUM(G17:G66)</f>
        <v>24151.879999999997</v>
      </c>
      <c r="H106" s="109"/>
      <c r="I106" s="110"/>
      <c r="J106" s="9"/>
      <c r="K106" s="4"/>
      <c r="L106" s="4"/>
      <c r="M106" s="111">
        <f>SUM(M7:M100)</f>
        <v>11004.479999999998</v>
      </c>
    </row>
    <row r="163" ht="12.75">
      <c r="A163" s="112"/>
      <c r="B163" s="113"/>
      <c r="C163" s="112"/>
      <c r="D163" s="34"/>
      <c r="E163" s="114"/>
      <c r="F163" s="115"/>
      <c r="G163" s="116"/>
      <c r="H163" s="117"/>
      <c r="I163" s="118"/>
      <c r="J163" s="119"/>
      <c r="K163" s="113"/>
      <c r="L163" s="113"/>
      <c r="M163" s="120"/>
      <c r="N163" s="121"/>
      <c r="O163" s="122"/>
    </row>
    <row r="164" ht="12.75">
      <c r="A164" s="112"/>
      <c r="B164" s="113"/>
      <c r="C164" s="112"/>
      <c r="D164" s="34"/>
      <c r="E164" s="114"/>
      <c r="F164" s="115"/>
      <c r="G164" s="116"/>
      <c r="H164" s="117"/>
      <c r="I164" s="118"/>
      <c r="J164" s="119"/>
      <c r="K164" s="113"/>
      <c r="L164" s="113"/>
      <c r="M164" s="120"/>
      <c r="N164" s="121"/>
      <c r="O164" s="122"/>
    </row>
    <row r="165" ht="12.75">
      <c r="A165" s="112"/>
      <c r="B165" s="113"/>
      <c r="C165" s="112"/>
      <c r="D165" s="34"/>
      <c r="E165" s="114"/>
      <c r="F165" s="115"/>
      <c r="G165" s="116"/>
      <c r="H165" s="117"/>
      <c r="I165" s="118"/>
      <c r="J165" s="119"/>
      <c r="K165" s="113"/>
      <c r="L165" s="113"/>
      <c r="M165" s="120"/>
      <c r="N165" s="121"/>
      <c r="O165" s="122"/>
    </row>
    <row r="166" ht="12.75">
      <c r="A166" s="112"/>
      <c r="B166" s="113"/>
      <c r="C166" s="112"/>
      <c r="D166" s="34"/>
      <c r="E166" s="114"/>
      <c r="F166" s="115"/>
      <c r="G166" s="116"/>
      <c r="H166" s="117"/>
      <c r="I166" s="118"/>
      <c r="J166" s="119"/>
      <c r="K166" s="113"/>
      <c r="L166" s="113"/>
      <c r="M166" s="120"/>
      <c r="N166" s="121"/>
      <c r="O166" s="122"/>
    </row>
    <row r="167" ht="12.75">
      <c r="A167" s="112"/>
      <c r="B167" s="113"/>
      <c r="C167" s="112"/>
      <c r="D167" s="34"/>
      <c r="E167" s="114"/>
      <c r="F167" s="115"/>
      <c r="G167" s="116"/>
      <c r="H167" s="117"/>
      <c r="I167" s="118"/>
      <c r="J167" s="119"/>
      <c r="K167" s="113"/>
      <c r="L167" s="113"/>
      <c r="M167" s="120"/>
      <c r="N167" s="121"/>
      <c r="O167" s="122"/>
    </row>
    <row r="168" ht="12.75">
      <c r="A168" s="112"/>
      <c r="B168" s="113"/>
      <c r="C168" s="112"/>
      <c r="D168" s="34"/>
      <c r="E168" s="114"/>
      <c r="F168" s="115"/>
      <c r="G168" s="116"/>
      <c r="H168" s="117"/>
      <c r="I168" s="118"/>
      <c r="J168" s="119"/>
      <c r="K168" s="113"/>
      <c r="L168" s="113"/>
      <c r="M168" s="120"/>
      <c r="N168" s="121"/>
      <c r="O168" s="122"/>
    </row>
    <row r="169" ht="12.75">
      <c r="A169" s="112"/>
      <c r="B169" s="113"/>
      <c r="C169" s="112"/>
      <c r="D169" s="34"/>
      <c r="E169" s="114"/>
      <c r="F169" s="115"/>
      <c r="G169" s="116"/>
      <c r="H169" s="117"/>
      <c r="I169" s="118"/>
      <c r="J169" s="119"/>
      <c r="K169" s="113"/>
      <c r="L169" s="113"/>
      <c r="M169" s="120"/>
      <c r="N169" s="121"/>
      <c r="O169" s="122"/>
    </row>
    <row r="170" ht="12.75">
      <c r="A170" s="112"/>
      <c r="B170" s="113"/>
      <c r="C170" s="112"/>
      <c r="D170" s="34"/>
      <c r="E170" s="114"/>
      <c r="F170" s="115"/>
      <c r="G170" s="116"/>
      <c r="H170" s="117"/>
      <c r="I170" s="118"/>
      <c r="J170" s="119"/>
      <c r="K170" s="113"/>
      <c r="L170" s="113"/>
      <c r="M170" s="120"/>
      <c r="N170" s="121"/>
      <c r="O170" s="122"/>
    </row>
    <row r="171" ht="12.75">
      <c r="A171" s="112"/>
      <c r="B171" s="113"/>
      <c r="C171" s="112"/>
      <c r="D171" s="34"/>
      <c r="E171" s="114"/>
      <c r="F171" s="115"/>
      <c r="G171" s="116"/>
      <c r="H171" s="117"/>
      <c r="I171" s="118"/>
      <c r="J171" s="119"/>
      <c r="K171" s="113"/>
      <c r="L171" s="113"/>
      <c r="M171" s="120"/>
      <c r="N171" s="121"/>
      <c r="O171" s="122"/>
    </row>
    <row r="172" ht="12.75">
      <c r="A172" s="112"/>
      <c r="B172" s="113"/>
      <c r="C172" s="112"/>
      <c r="D172" s="34"/>
      <c r="E172" s="114"/>
      <c r="F172" s="115"/>
      <c r="G172" s="116"/>
      <c r="H172" s="117"/>
      <c r="I172" s="118"/>
      <c r="J172" s="119"/>
      <c r="K172" s="113"/>
      <c r="L172" s="113"/>
      <c r="M172" s="120"/>
      <c r="N172" s="121"/>
      <c r="O172" s="122"/>
    </row>
    <row r="173" ht="12.75">
      <c r="A173" s="112"/>
      <c r="B173" s="113"/>
      <c r="C173" s="112"/>
      <c r="D173" s="34"/>
      <c r="E173" s="114"/>
      <c r="F173" s="115"/>
      <c r="G173" s="116"/>
      <c r="H173" s="117"/>
      <c r="I173" s="118"/>
      <c r="J173" s="119"/>
      <c r="K173" s="113"/>
      <c r="L173" s="113"/>
      <c r="M173" s="120"/>
      <c r="N173" s="121"/>
      <c r="O173" s="122"/>
    </row>
    <row r="174" ht="12.75">
      <c r="A174" s="112"/>
      <c r="B174" s="113"/>
      <c r="C174" s="112"/>
      <c r="D174" s="34"/>
      <c r="E174" s="114"/>
      <c r="F174" s="115"/>
      <c r="G174" s="116"/>
      <c r="H174" s="117"/>
      <c r="I174" s="118"/>
      <c r="J174" s="119"/>
      <c r="K174" s="113"/>
      <c r="L174" s="113"/>
      <c r="M174" s="120"/>
      <c r="N174" s="121"/>
      <c r="O174" s="122"/>
    </row>
    <row r="175" ht="12.75">
      <c r="A175" s="112"/>
      <c r="B175" s="113"/>
      <c r="C175" s="112"/>
      <c r="D175" s="34"/>
      <c r="E175" s="114"/>
      <c r="F175" s="115"/>
      <c r="G175" s="116"/>
      <c r="H175" s="117"/>
      <c r="I175" s="118"/>
      <c r="J175" s="119"/>
      <c r="K175" s="113"/>
      <c r="L175" s="113"/>
      <c r="M175" s="120"/>
      <c r="N175" s="121"/>
      <c r="O175" s="122"/>
    </row>
    <row r="176" ht="12.75">
      <c r="A176" s="112"/>
      <c r="B176" s="113"/>
      <c r="C176" s="112"/>
      <c r="D176" s="34"/>
      <c r="E176" s="114"/>
      <c r="F176" s="115"/>
      <c r="G176" s="116"/>
      <c r="H176" s="117"/>
      <c r="I176" s="118"/>
      <c r="J176" s="119"/>
      <c r="K176" s="113"/>
      <c r="L176" s="113"/>
      <c r="M176" s="120"/>
      <c r="N176" s="121"/>
      <c r="O176" s="122"/>
    </row>
    <row r="177" ht="12.75">
      <c r="A177" s="112"/>
      <c r="B177" s="113"/>
      <c r="C177" s="112"/>
      <c r="D177" s="34"/>
      <c r="E177" s="114"/>
      <c r="F177" s="115"/>
      <c r="G177" s="116"/>
      <c r="H177" s="117"/>
      <c r="I177" s="118"/>
      <c r="J177" s="119"/>
      <c r="K177" s="113"/>
      <c r="L177" s="113"/>
      <c r="M177" s="120"/>
      <c r="N177" s="121"/>
      <c r="O177" s="122"/>
    </row>
    <row r="178" ht="12.75">
      <c r="A178" s="112"/>
      <c r="B178" s="113"/>
      <c r="C178" s="112"/>
      <c r="D178" s="34"/>
      <c r="E178" s="114"/>
      <c r="F178" s="115"/>
      <c r="G178" s="116"/>
      <c r="H178" s="117"/>
      <c r="I178" s="118"/>
      <c r="J178" s="119"/>
      <c r="K178" s="113"/>
      <c r="L178" s="113"/>
      <c r="M178" s="120"/>
      <c r="N178" s="121"/>
      <c r="O178" s="122"/>
    </row>
    <row r="179" ht="12.75">
      <c r="A179" s="112"/>
      <c r="B179" s="113"/>
      <c r="C179" s="112"/>
      <c r="D179" s="34"/>
      <c r="E179" s="114"/>
      <c r="F179" s="115"/>
      <c r="G179" s="116"/>
      <c r="H179" s="117"/>
      <c r="I179" s="118"/>
      <c r="J179" s="119"/>
      <c r="K179" s="113"/>
      <c r="L179" s="113"/>
      <c r="M179" s="120"/>
      <c r="N179" s="121"/>
      <c r="O179" s="122"/>
    </row>
    <row r="180" ht="12.75">
      <c r="A180" s="112"/>
      <c r="B180" s="113"/>
      <c r="C180" s="112"/>
      <c r="D180" s="34"/>
      <c r="E180" s="114"/>
      <c r="F180" s="115"/>
      <c r="G180" s="116"/>
      <c r="H180" s="117"/>
      <c r="I180" s="118"/>
      <c r="J180" s="119"/>
      <c r="K180" s="113"/>
      <c r="L180" s="113"/>
      <c r="M180" s="120"/>
      <c r="N180" s="121"/>
      <c r="O180" s="122"/>
    </row>
    <row r="181" ht="12.75">
      <c r="A181" s="112"/>
      <c r="B181" s="113"/>
      <c r="C181" s="112"/>
      <c r="D181" s="34"/>
      <c r="E181" s="114"/>
      <c r="F181" s="115"/>
      <c r="G181" s="116"/>
      <c r="H181" s="117"/>
      <c r="I181" s="118"/>
      <c r="J181" s="119"/>
      <c r="K181" s="113"/>
      <c r="L181" s="113"/>
      <c r="M181" s="120"/>
      <c r="N181" s="121"/>
      <c r="O181" s="122"/>
    </row>
    <row r="182" ht="12.75">
      <c r="A182" s="112"/>
      <c r="B182" s="113"/>
      <c r="C182" s="112"/>
      <c r="D182" s="34"/>
      <c r="E182" s="114"/>
      <c r="F182" s="115"/>
      <c r="G182" s="116"/>
      <c r="H182" s="117"/>
      <c r="I182" s="118"/>
      <c r="J182" s="119"/>
      <c r="K182" s="113"/>
      <c r="L182" s="113"/>
      <c r="M182" s="120"/>
      <c r="N182" s="121"/>
      <c r="O182" s="122"/>
    </row>
    <row r="183" ht="12.75">
      <c r="A183" s="112"/>
      <c r="B183" s="113"/>
      <c r="C183" s="112"/>
      <c r="D183" s="34"/>
      <c r="E183" s="114"/>
      <c r="F183" s="115"/>
      <c r="G183" s="116"/>
      <c r="H183" s="117"/>
      <c r="I183" s="118"/>
      <c r="J183" s="119"/>
      <c r="K183" s="113"/>
      <c r="L183" s="113"/>
      <c r="M183" s="120"/>
      <c r="N183" s="121"/>
      <c r="O183" s="122"/>
    </row>
    <row r="184" ht="12.75">
      <c r="A184" s="112"/>
      <c r="B184" s="113"/>
      <c r="C184" s="112"/>
      <c r="D184" s="34"/>
      <c r="E184" s="114"/>
      <c r="F184" s="115"/>
      <c r="G184" s="116"/>
      <c r="H184" s="117"/>
      <c r="I184" s="118"/>
      <c r="J184" s="119"/>
      <c r="K184" s="113"/>
      <c r="L184" s="113"/>
      <c r="M184" s="120"/>
      <c r="N184" s="121"/>
      <c r="O184" s="122"/>
    </row>
    <row r="185" ht="12.75">
      <c r="A185" s="112"/>
      <c r="B185" s="113"/>
      <c r="C185" s="112"/>
      <c r="D185" s="34"/>
      <c r="E185" s="114"/>
      <c r="F185" s="115"/>
      <c r="G185" s="116"/>
      <c r="H185" s="117"/>
      <c r="I185" s="118"/>
      <c r="J185" s="119"/>
      <c r="K185" s="113"/>
      <c r="L185" s="113"/>
      <c r="M185" s="120"/>
      <c r="N185" s="121"/>
      <c r="O185" s="122"/>
    </row>
    <row r="186" ht="12.75">
      <c r="A186" s="112"/>
      <c r="B186" s="113"/>
      <c r="C186" s="112"/>
      <c r="D186" s="34"/>
      <c r="E186" s="114"/>
      <c r="F186" s="115"/>
      <c r="G186" s="116"/>
      <c r="H186" s="117"/>
      <c r="I186" s="118"/>
      <c r="J186" s="119"/>
      <c r="K186" s="113"/>
      <c r="L186" s="113"/>
      <c r="M186" s="120"/>
      <c r="N186" s="121"/>
      <c r="O186" s="122"/>
    </row>
    <row r="187" ht="12.75">
      <c r="A187" s="112"/>
      <c r="B187" s="113"/>
      <c r="C187" s="112"/>
      <c r="D187" s="34"/>
      <c r="E187" s="114"/>
      <c r="F187" s="115"/>
      <c r="G187" s="116"/>
      <c r="H187" s="117"/>
      <c r="I187" s="118"/>
      <c r="J187" s="119"/>
      <c r="K187" s="113"/>
      <c r="L187" s="113"/>
      <c r="M187" s="120"/>
      <c r="N187" s="121"/>
      <c r="O187" s="122"/>
    </row>
    <row r="188" ht="12.75">
      <c r="A188" s="112"/>
      <c r="B188" s="113"/>
      <c r="C188" s="112"/>
      <c r="D188" s="34"/>
      <c r="E188" s="114"/>
      <c r="F188" s="115"/>
      <c r="G188" s="116"/>
      <c r="H188" s="117"/>
      <c r="I188" s="118"/>
      <c r="J188" s="119"/>
      <c r="K188" s="113"/>
      <c r="L188" s="113"/>
      <c r="M188" s="120"/>
      <c r="N188" s="121"/>
      <c r="O188" s="123"/>
    </row>
    <row r="189" ht="12.75">
      <c r="A189" s="124" t="s">
        <v>294</v>
      </c>
      <c r="B189" s="125"/>
      <c r="C189" s="126"/>
      <c r="D189" s="127"/>
      <c r="E189" s="128"/>
      <c r="F189" s="129"/>
      <c r="G189" s="130"/>
      <c r="H189" s="126"/>
      <c r="I189" s="125"/>
      <c r="J189" s="130"/>
      <c r="K189" s="125"/>
      <c r="L189" s="125"/>
      <c r="M189" s="131" t="s">
        <v>298</v>
      </c>
      <c r="N189" s="131" t="s">
        <v>299</v>
      </c>
      <c r="O189" s="132"/>
    </row>
    <row r="190" ht="12.75">
      <c r="M190" s="31">
        <v>0</v>
      </c>
      <c r="N190" s="31">
        <v>0</v>
      </c>
    </row>
  </sheetData>
  <mergeCells count="12">
    <mergeCell ref="A1:D1"/>
    <mergeCell ref="A6:O6"/>
    <mergeCell ref="A21:O21"/>
    <mergeCell ref="A26:M26"/>
    <mergeCell ref="A27:O27"/>
    <mergeCell ref="A33:O33"/>
    <mergeCell ref="P41:P43"/>
    <mergeCell ref="A44:M44"/>
    <mergeCell ref="P45:P50"/>
    <mergeCell ref="A80:M80"/>
    <mergeCell ref="L86:L88"/>
    <mergeCell ref="P86:P88"/>
  </mergeCells>
  <printOptions headings="0" gridLines="0"/>
  <pageMargins left="0.69999999999999996" right="0.69999999999999996" top="1.1812499999999999" bottom="1.1812499999999999" header="0.51181102362204689" footer="0.51181102362204689"/>
  <pageSetup paperSize="9" scale="90" firstPageNumber="4294967295" fitToWidth="1" fitToHeight="1" pageOrder="downThenOver" orientation="portrait" usePrinterDefaults="1" blackAndWhite="0" draft="0" cellComments="none" useFirstPageNumber="0" errors="displayed" horizontalDpi="300" verticalDpi="300" copies="1"/>
  <headerFooter/>
</worksheet>
</file>

<file path=docProps/app.xml><?xml version="1.0" encoding="utf-8"?>
<Properties xmlns="http://schemas.openxmlformats.org/officeDocument/2006/extended-properties" xmlns:vt="http://schemas.openxmlformats.org/officeDocument/2006/docPropsVTypes">
  <Application>ONLYOFFICE/7.1.1.23</Application>
  <Templ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dc:language>de-DE</dc:language>
  <cp:lastModifiedBy>Schlenz, Jonas</cp:lastModifiedBy>
  <cp:revision>8</cp:revision>
  <dcterms:modified xsi:type="dcterms:W3CDTF">2023-06-13T19:33:06Z</dcterms:modified>
</cp:coreProperties>
</file>